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rnol\Documents\LSB\Landesliga\"/>
    </mc:Choice>
  </mc:AlternateContent>
  <xr:revisionPtr revIDLastSave="0" documentId="13_ncr:1_{6744C32B-36B9-4016-B29A-2B4D654A3571}" xr6:coauthVersionLast="47" xr6:coauthVersionMax="47" xr10:uidLastSave="{00000000-0000-0000-0000-000000000000}"/>
  <bookViews>
    <workbookView xWindow="-120" yWindow="-120" windowWidth="24240" windowHeight="13020" tabRatio="645" firstSheet="3" activeTab="4" xr2:uid="{00000000-000D-0000-FFFF-FFFF00000000}"/>
  </bookViews>
  <sheets>
    <sheet name="Finalergebnis" sheetId="13" r:id="rId1"/>
    <sheet name="Finale" sheetId="11" r:id="rId2"/>
    <sheet name="Halbfinale" sheetId="9" r:id="rId3"/>
    <sheet name="Landesliga 2023_24 Stand" sheetId="2" r:id="rId4"/>
    <sheet name="Landesliga 2023_24 Schnittliste" sheetId="1" r:id="rId5"/>
    <sheet name="Runde 1" sheetId="3" r:id="rId6"/>
    <sheet name="Runde 2" sheetId="23" r:id="rId7"/>
    <sheet name="Runde 3" sheetId="24" r:id="rId8"/>
    <sheet name="Runde 4" sheetId="25" r:id="rId9"/>
    <sheet name="Runde 5" sheetId="26" r:id="rId10"/>
    <sheet name="Runde 6" sheetId="27" r:id="rId11"/>
    <sheet name="Runde 7" sheetId="28" r:id="rId12"/>
  </sheets>
  <calcPr calcId="191029"/>
</workbook>
</file>

<file path=xl/calcChain.xml><?xml version="1.0" encoding="utf-8"?>
<calcChain xmlns="http://schemas.openxmlformats.org/spreadsheetml/2006/main">
  <c r="D10" i="2" l="1"/>
  <c r="D9" i="2"/>
  <c r="D11" i="2"/>
  <c r="D12" i="2"/>
  <c r="D7" i="2"/>
  <c r="D6" i="2"/>
  <c r="K13" i="24"/>
  <c r="X21" i="23" l="1"/>
  <c r="U37" i="3"/>
  <c r="K36" i="3" l="1"/>
  <c r="O77" i="28" l="1"/>
  <c r="N77" i="28"/>
  <c r="M77" i="28"/>
  <c r="L77" i="28"/>
  <c r="F77" i="28"/>
  <c r="E77" i="28"/>
  <c r="D77" i="28"/>
  <c r="C77" i="28"/>
  <c r="K76" i="28"/>
  <c r="V52" i="28" s="1"/>
  <c r="G76" i="28"/>
  <c r="O75" i="28"/>
  <c r="N75" i="28"/>
  <c r="M75" i="28"/>
  <c r="L75" i="28"/>
  <c r="F75" i="28"/>
  <c r="E75" i="28"/>
  <c r="D75" i="28"/>
  <c r="C75" i="28"/>
  <c r="K74" i="28"/>
  <c r="V51" i="28" s="1"/>
  <c r="G74" i="28"/>
  <c r="V47" i="28" s="1"/>
  <c r="O73" i="28"/>
  <c r="N73" i="28"/>
  <c r="M73" i="28"/>
  <c r="L73" i="28"/>
  <c r="F73" i="28"/>
  <c r="E73" i="28"/>
  <c r="D73" i="28"/>
  <c r="C73" i="28"/>
  <c r="K72" i="28"/>
  <c r="V50" i="28" s="1"/>
  <c r="G72" i="28"/>
  <c r="O58" i="28"/>
  <c r="N58" i="28"/>
  <c r="M58" i="28"/>
  <c r="L58" i="28"/>
  <c r="F58" i="28"/>
  <c r="E58" i="28"/>
  <c r="D58" i="28"/>
  <c r="C58" i="28"/>
  <c r="K57" i="28"/>
  <c r="V44" i="28" s="1"/>
  <c r="G57" i="28"/>
  <c r="V40" i="28" s="1"/>
  <c r="O56" i="28"/>
  <c r="N56" i="28"/>
  <c r="M56" i="28"/>
  <c r="L56" i="28"/>
  <c r="J55" i="28" s="1"/>
  <c r="W43" i="28" s="1"/>
  <c r="F56" i="28"/>
  <c r="E56" i="28"/>
  <c r="D56" i="28"/>
  <c r="C56" i="28"/>
  <c r="H55" i="28" s="1"/>
  <c r="W39" i="28" s="1"/>
  <c r="K55" i="28"/>
  <c r="G55" i="28"/>
  <c r="V39" i="28" s="1"/>
  <c r="O54" i="28"/>
  <c r="N54" i="28"/>
  <c r="M54" i="28"/>
  <c r="L54" i="28"/>
  <c r="F54" i="28"/>
  <c r="E54" i="28"/>
  <c r="D54" i="28"/>
  <c r="C54" i="28"/>
  <c r="K53" i="28"/>
  <c r="V42" i="28" s="1"/>
  <c r="G53" i="28"/>
  <c r="V38" i="28" s="1"/>
  <c r="U52" i="28"/>
  <c r="U51" i="28"/>
  <c r="U50" i="28"/>
  <c r="X49" i="28"/>
  <c r="U49" i="28"/>
  <c r="V48" i="28"/>
  <c r="U48" i="28"/>
  <c r="U47" i="28"/>
  <c r="V46" i="28"/>
  <c r="U46" i="28"/>
  <c r="X45" i="28"/>
  <c r="U45" i="28"/>
  <c r="U44" i="28"/>
  <c r="V43" i="28"/>
  <c r="U43" i="28"/>
  <c r="U42" i="28"/>
  <c r="X41" i="28"/>
  <c r="U41" i="28"/>
  <c r="U40" i="28"/>
  <c r="U39" i="28"/>
  <c r="U38" i="28"/>
  <c r="X37" i="28"/>
  <c r="U37" i="28"/>
  <c r="O37" i="28"/>
  <c r="N37" i="28"/>
  <c r="M37" i="28"/>
  <c r="L37" i="28"/>
  <c r="F37" i="28"/>
  <c r="E37" i="28"/>
  <c r="D37" i="28"/>
  <c r="C37" i="28"/>
  <c r="U36" i="28"/>
  <c r="K36" i="28"/>
  <c r="G36" i="28"/>
  <c r="V32" i="28" s="1"/>
  <c r="U35" i="28"/>
  <c r="O35" i="28"/>
  <c r="N35" i="28"/>
  <c r="M35" i="28"/>
  <c r="L35" i="28"/>
  <c r="F35" i="28"/>
  <c r="E35" i="28"/>
  <c r="D35" i="28"/>
  <c r="C35" i="28"/>
  <c r="U34" i="28"/>
  <c r="K34" i="28"/>
  <c r="V35" i="28" s="1"/>
  <c r="G34" i="28"/>
  <c r="V31" i="28" s="1"/>
  <c r="X33" i="28"/>
  <c r="U33" i="28"/>
  <c r="O33" i="28"/>
  <c r="N33" i="28"/>
  <c r="J32" i="28" s="1"/>
  <c r="W34" i="28" s="1"/>
  <c r="M33" i="28"/>
  <c r="L33" i="28"/>
  <c r="F33" i="28"/>
  <c r="E33" i="28"/>
  <c r="D33" i="28"/>
  <c r="C33" i="28"/>
  <c r="U32" i="28"/>
  <c r="K32" i="28"/>
  <c r="V34" i="28" s="1"/>
  <c r="G32" i="28"/>
  <c r="U31" i="28"/>
  <c r="V30" i="28"/>
  <c r="U30" i="28"/>
  <c r="X29" i="28"/>
  <c r="U29" i="28"/>
  <c r="U28" i="28"/>
  <c r="W27" i="28"/>
  <c r="U27" i="28"/>
  <c r="U26" i="28"/>
  <c r="X25" i="28"/>
  <c r="U25" i="28"/>
  <c r="U24" i="28"/>
  <c r="U23" i="28"/>
  <c r="U22" i="28"/>
  <c r="X21" i="28"/>
  <c r="U21" i="28"/>
  <c r="O16" i="28"/>
  <c r="N16" i="28"/>
  <c r="M16" i="28"/>
  <c r="L16" i="28"/>
  <c r="F16" i="28"/>
  <c r="E16" i="28"/>
  <c r="D16" i="28"/>
  <c r="C16" i="28"/>
  <c r="K15" i="28"/>
  <c r="G15" i="28"/>
  <c r="V24" i="28" s="1"/>
  <c r="O14" i="28"/>
  <c r="N14" i="28"/>
  <c r="M14" i="28"/>
  <c r="L14" i="28"/>
  <c r="J13" i="28" s="1"/>
  <c r="W28" i="28" s="1"/>
  <c r="F14" i="28"/>
  <c r="E14" i="28"/>
  <c r="D14" i="28"/>
  <c r="C14" i="28"/>
  <c r="H13" i="28" s="1"/>
  <c r="W23" i="28" s="1"/>
  <c r="K13" i="28"/>
  <c r="V27" i="28" s="1"/>
  <c r="G13" i="28"/>
  <c r="V23" i="28" s="1"/>
  <c r="O12" i="28"/>
  <c r="N12" i="28"/>
  <c r="M12" i="28"/>
  <c r="L12" i="28"/>
  <c r="F12" i="28"/>
  <c r="E12" i="28"/>
  <c r="D12" i="28"/>
  <c r="C12" i="28"/>
  <c r="K11" i="28"/>
  <c r="V26" i="28" s="1"/>
  <c r="G11" i="28"/>
  <c r="V22" i="28" s="1"/>
  <c r="O77" i="27"/>
  <c r="N77" i="27"/>
  <c r="M77" i="27"/>
  <c r="L77" i="27"/>
  <c r="F77" i="27"/>
  <c r="E77" i="27"/>
  <c r="D77" i="27"/>
  <c r="C77" i="27"/>
  <c r="K76" i="27"/>
  <c r="G76" i="27"/>
  <c r="O75" i="27"/>
  <c r="N75" i="27"/>
  <c r="M75" i="27"/>
  <c r="L75" i="27"/>
  <c r="F75" i="27"/>
  <c r="E75" i="27"/>
  <c r="D75" i="27"/>
  <c r="C75" i="27"/>
  <c r="K74" i="27"/>
  <c r="V51" i="27" s="1"/>
  <c r="G74" i="27"/>
  <c r="V47" i="27" s="1"/>
  <c r="O73" i="27"/>
  <c r="N73" i="27"/>
  <c r="M73" i="27"/>
  <c r="L73" i="27"/>
  <c r="F73" i="27"/>
  <c r="E73" i="27"/>
  <c r="D73" i="27"/>
  <c r="C73" i="27"/>
  <c r="K72" i="27"/>
  <c r="G72" i="27"/>
  <c r="V46" i="27" s="1"/>
  <c r="O58" i="27"/>
  <c r="N58" i="27"/>
  <c r="M58" i="27"/>
  <c r="L58" i="27"/>
  <c r="F58" i="27"/>
  <c r="E58" i="27"/>
  <c r="D58" i="27"/>
  <c r="C58" i="27"/>
  <c r="K57" i="27"/>
  <c r="V44" i="27" s="1"/>
  <c r="G57" i="27"/>
  <c r="V40" i="27" s="1"/>
  <c r="O56" i="27"/>
  <c r="N56" i="27"/>
  <c r="M56" i="27"/>
  <c r="L56" i="27"/>
  <c r="F56" i="27"/>
  <c r="E56" i="27"/>
  <c r="D56" i="27"/>
  <c r="C56" i="27"/>
  <c r="H55" i="27" s="1"/>
  <c r="W39" i="27" s="1"/>
  <c r="K55" i="27"/>
  <c r="V43" i="27" s="1"/>
  <c r="G55" i="27"/>
  <c r="V39" i="27" s="1"/>
  <c r="O54" i="27"/>
  <c r="N54" i="27"/>
  <c r="M54" i="27"/>
  <c r="L54" i="27"/>
  <c r="F54" i="27"/>
  <c r="E54" i="27"/>
  <c r="H53" i="27" s="1"/>
  <c r="W38" i="27" s="1"/>
  <c r="D54" i="27"/>
  <c r="C54" i="27"/>
  <c r="K53" i="27"/>
  <c r="G53" i="27"/>
  <c r="V38" i="27" s="1"/>
  <c r="V52" i="27"/>
  <c r="U52" i="27"/>
  <c r="U51" i="27"/>
  <c r="V50" i="27"/>
  <c r="U50" i="27"/>
  <c r="X49" i="27"/>
  <c r="U49" i="27"/>
  <c r="U48" i="27"/>
  <c r="U47" i="27"/>
  <c r="U46" i="27"/>
  <c r="X45" i="27"/>
  <c r="U45" i="27"/>
  <c r="U44" i="27"/>
  <c r="U43" i="27"/>
  <c r="V42" i="27"/>
  <c r="U42" i="27"/>
  <c r="X41" i="27"/>
  <c r="U41" i="27"/>
  <c r="U40" i="27"/>
  <c r="U39" i="27"/>
  <c r="U38" i="27"/>
  <c r="X37" i="27"/>
  <c r="U37" i="27"/>
  <c r="O37" i="27"/>
  <c r="N37" i="27"/>
  <c r="M37" i="27"/>
  <c r="L37" i="27"/>
  <c r="F37" i="27"/>
  <c r="E37" i="27"/>
  <c r="D37" i="27"/>
  <c r="C37" i="27"/>
  <c r="H36" i="27" s="1"/>
  <c r="U36" i="27"/>
  <c r="K36" i="27"/>
  <c r="G36" i="27"/>
  <c r="V32" i="27" s="1"/>
  <c r="U35" i="27"/>
  <c r="O35" i="27"/>
  <c r="N35" i="27"/>
  <c r="M35" i="27"/>
  <c r="L35" i="27"/>
  <c r="F35" i="27"/>
  <c r="E35" i="27"/>
  <c r="D35" i="27"/>
  <c r="C35" i="27"/>
  <c r="U34" i="27"/>
  <c r="K34" i="27"/>
  <c r="V35" i="27" s="1"/>
  <c r="G34" i="27"/>
  <c r="V31" i="27" s="1"/>
  <c r="X33" i="27"/>
  <c r="U33" i="27"/>
  <c r="O33" i="27"/>
  <c r="N33" i="27"/>
  <c r="M33" i="27"/>
  <c r="L33" i="27"/>
  <c r="F33" i="27"/>
  <c r="E33" i="27"/>
  <c r="D33" i="27"/>
  <c r="C33" i="27"/>
  <c r="U32" i="27"/>
  <c r="K32" i="27"/>
  <c r="V34" i="27" s="1"/>
  <c r="G32" i="27"/>
  <c r="V30" i="27" s="1"/>
  <c r="U31" i="27"/>
  <c r="U30" i="27"/>
  <c r="X29" i="27"/>
  <c r="U29" i="27"/>
  <c r="U28" i="27"/>
  <c r="W27" i="27"/>
  <c r="U27" i="27"/>
  <c r="U26" i="27"/>
  <c r="X25" i="27"/>
  <c r="U25" i="27"/>
  <c r="U24" i="27"/>
  <c r="U23" i="27"/>
  <c r="U22" i="27"/>
  <c r="X21" i="27"/>
  <c r="U21" i="27"/>
  <c r="O16" i="27"/>
  <c r="N16" i="27"/>
  <c r="M16" i="27"/>
  <c r="L16" i="27"/>
  <c r="F16" i="27"/>
  <c r="E16" i="27"/>
  <c r="D16" i="27"/>
  <c r="C16" i="27"/>
  <c r="K15" i="27"/>
  <c r="G15" i="27"/>
  <c r="V24" i="27" s="1"/>
  <c r="O14" i="27"/>
  <c r="N14" i="27"/>
  <c r="M14" i="27"/>
  <c r="L14" i="27"/>
  <c r="F14" i="27"/>
  <c r="E14" i="27"/>
  <c r="D14" i="27"/>
  <c r="C14" i="27"/>
  <c r="K13" i="27"/>
  <c r="V27" i="27" s="1"/>
  <c r="G13" i="27"/>
  <c r="V23" i="27" s="1"/>
  <c r="O12" i="27"/>
  <c r="N12" i="27"/>
  <c r="M12" i="27"/>
  <c r="L12" i="27"/>
  <c r="F12" i="27"/>
  <c r="E12" i="27"/>
  <c r="D12" i="27"/>
  <c r="C12" i="27"/>
  <c r="K11" i="27"/>
  <c r="V26" i="27" s="1"/>
  <c r="G11" i="27"/>
  <c r="V22" i="27" s="1"/>
  <c r="O77" i="26"/>
  <c r="N77" i="26"/>
  <c r="M77" i="26"/>
  <c r="L77" i="26"/>
  <c r="F77" i="26"/>
  <c r="E77" i="26"/>
  <c r="D77" i="26"/>
  <c r="C77" i="26"/>
  <c r="K76" i="26"/>
  <c r="V52" i="26" s="1"/>
  <c r="G76" i="26"/>
  <c r="V48" i="26" s="1"/>
  <c r="O75" i="26"/>
  <c r="N75" i="26"/>
  <c r="M75" i="26"/>
  <c r="L75" i="26"/>
  <c r="F75" i="26"/>
  <c r="E75" i="26"/>
  <c r="D75" i="26"/>
  <c r="C75" i="26"/>
  <c r="K74" i="26"/>
  <c r="V51" i="26" s="1"/>
  <c r="G74" i="26"/>
  <c r="O73" i="26"/>
  <c r="N73" i="26"/>
  <c r="M73" i="26"/>
  <c r="L73" i="26"/>
  <c r="F73" i="26"/>
  <c r="E73" i="26"/>
  <c r="D73" i="26"/>
  <c r="C73" i="26"/>
  <c r="K72" i="26"/>
  <c r="V50" i="26" s="1"/>
  <c r="G72" i="26"/>
  <c r="V46" i="26" s="1"/>
  <c r="O58" i="26"/>
  <c r="N58" i="26"/>
  <c r="M58" i="26"/>
  <c r="L58" i="26"/>
  <c r="F58" i="26"/>
  <c r="E58" i="26"/>
  <c r="D58" i="26"/>
  <c r="C58" i="26"/>
  <c r="K57" i="26"/>
  <c r="V44" i="26" s="1"/>
  <c r="G57" i="26"/>
  <c r="V40" i="26" s="1"/>
  <c r="O56" i="26"/>
  <c r="N56" i="26"/>
  <c r="M56" i="26"/>
  <c r="L56" i="26"/>
  <c r="F56" i="26"/>
  <c r="E56" i="26"/>
  <c r="D56" i="26"/>
  <c r="C56" i="26"/>
  <c r="K55" i="26"/>
  <c r="V43" i="26" s="1"/>
  <c r="G55" i="26"/>
  <c r="V39" i="26" s="1"/>
  <c r="O54" i="26"/>
  <c r="N54" i="26"/>
  <c r="M54" i="26"/>
  <c r="L54" i="26"/>
  <c r="F54" i="26"/>
  <c r="E54" i="26"/>
  <c r="D54" i="26"/>
  <c r="C54" i="26"/>
  <c r="K53" i="26"/>
  <c r="V42" i="26" s="1"/>
  <c r="G53" i="26"/>
  <c r="V38" i="26" s="1"/>
  <c r="U52" i="26"/>
  <c r="U51" i="26"/>
  <c r="U50" i="26"/>
  <c r="X49" i="26"/>
  <c r="U49" i="26"/>
  <c r="U48" i="26"/>
  <c r="V47" i="26"/>
  <c r="U47" i="26"/>
  <c r="U46" i="26"/>
  <c r="X45" i="26"/>
  <c r="U45" i="26"/>
  <c r="U44" i="26"/>
  <c r="U43" i="26"/>
  <c r="U42" i="26"/>
  <c r="X41" i="26"/>
  <c r="U41" i="26"/>
  <c r="U40" i="26"/>
  <c r="U39" i="26"/>
  <c r="U38" i="26"/>
  <c r="X37" i="26"/>
  <c r="U37" i="26"/>
  <c r="O37" i="26"/>
  <c r="N37" i="26"/>
  <c r="M37" i="26"/>
  <c r="L37" i="26"/>
  <c r="F37" i="26"/>
  <c r="E37" i="26"/>
  <c r="D37" i="26"/>
  <c r="C37" i="26"/>
  <c r="U36" i="26"/>
  <c r="K36" i="26"/>
  <c r="G36" i="26"/>
  <c r="V32" i="26" s="1"/>
  <c r="U35" i="26"/>
  <c r="O35" i="26"/>
  <c r="N35" i="26"/>
  <c r="M35" i="26"/>
  <c r="L35" i="26"/>
  <c r="F35" i="26"/>
  <c r="E35" i="26"/>
  <c r="D35" i="26"/>
  <c r="C35" i="26"/>
  <c r="U34" i="26"/>
  <c r="K34" i="26"/>
  <c r="V35" i="26" s="1"/>
  <c r="G34" i="26"/>
  <c r="V31" i="26" s="1"/>
  <c r="X33" i="26"/>
  <c r="U33" i="26"/>
  <c r="O33" i="26"/>
  <c r="N33" i="26"/>
  <c r="M33" i="26"/>
  <c r="L33" i="26"/>
  <c r="F33" i="26"/>
  <c r="E33" i="26"/>
  <c r="D33" i="26"/>
  <c r="C33" i="26"/>
  <c r="U32" i="26"/>
  <c r="K32" i="26"/>
  <c r="V34" i="26" s="1"/>
  <c r="G32" i="26"/>
  <c r="V30" i="26" s="1"/>
  <c r="U31" i="26"/>
  <c r="U30" i="26"/>
  <c r="X29" i="26"/>
  <c r="U29" i="26"/>
  <c r="U28" i="26"/>
  <c r="W27" i="26"/>
  <c r="U27" i="26"/>
  <c r="U26" i="26"/>
  <c r="X25" i="26"/>
  <c r="U25" i="26"/>
  <c r="U24" i="26"/>
  <c r="U23" i="26"/>
  <c r="U22" i="26"/>
  <c r="X21" i="26"/>
  <c r="U21" i="26"/>
  <c r="O16" i="26"/>
  <c r="N16" i="26"/>
  <c r="M16" i="26"/>
  <c r="L16" i="26"/>
  <c r="F16" i="26"/>
  <c r="E16" i="26"/>
  <c r="D16" i="26"/>
  <c r="C16" i="26"/>
  <c r="K15" i="26"/>
  <c r="V28" i="26" s="1"/>
  <c r="G15" i="26"/>
  <c r="V24" i="26" s="1"/>
  <c r="O14" i="26"/>
  <c r="N14" i="26"/>
  <c r="M14" i="26"/>
  <c r="L14" i="26"/>
  <c r="F14" i="26"/>
  <c r="E14" i="26"/>
  <c r="D14" i="26"/>
  <c r="C14" i="26"/>
  <c r="K13" i="26"/>
  <c r="V27" i="26" s="1"/>
  <c r="G13" i="26"/>
  <c r="V23" i="26" s="1"/>
  <c r="O12" i="26"/>
  <c r="N12" i="26"/>
  <c r="M12" i="26"/>
  <c r="L12" i="26"/>
  <c r="F12" i="26"/>
  <c r="E12" i="26"/>
  <c r="D12" i="26"/>
  <c r="C12" i="26"/>
  <c r="K11" i="26"/>
  <c r="V26" i="26" s="1"/>
  <c r="G11" i="26"/>
  <c r="V22" i="26" s="1"/>
  <c r="O77" i="25"/>
  <c r="N77" i="25"/>
  <c r="M77" i="25"/>
  <c r="L77" i="25"/>
  <c r="F77" i="25"/>
  <c r="E77" i="25"/>
  <c r="D77" i="25"/>
  <c r="C77" i="25"/>
  <c r="K76" i="25"/>
  <c r="G76" i="25"/>
  <c r="V48" i="25" s="1"/>
  <c r="O75" i="25"/>
  <c r="N75" i="25"/>
  <c r="M75" i="25"/>
  <c r="L75" i="25"/>
  <c r="F75" i="25"/>
  <c r="E75" i="25"/>
  <c r="D75" i="25"/>
  <c r="C75" i="25"/>
  <c r="K74" i="25"/>
  <c r="V51" i="25" s="1"/>
  <c r="G74" i="25"/>
  <c r="O73" i="25"/>
  <c r="N73" i="25"/>
  <c r="M73" i="25"/>
  <c r="L73" i="25"/>
  <c r="F73" i="25"/>
  <c r="E73" i="25"/>
  <c r="D73" i="25"/>
  <c r="C73" i="25"/>
  <c r="K72" i="25"/>
  <c r="V50" i="25" s="1"/>
  <c r="G72" i="25"/>
  <c r="V46" i="25" s="1"/>
  <c r="O58" i="25"/>
  <c r="N58" i="25"/>
  <c r="M58" i="25"/>
  <c r="L58" i="25"/>
  <c r="F58" i="25"/>
  <c r="E58" i="25"/>
  <c r="D58" i="25"/>
  <c r="C58" i="25"/>
  <c r="K57" i="25"/>
  <c r="V44" i="25" s="1"/>
  <c r="G57" i="25"/>
  <c r="V40" i="25" s="1"/>
  <c r="O56" i="25"/>
  <c r="N56" i="25"/>
  <c r="M56" i="25"/>
  <c r="L56" i="25"/>
  <c r="F56" i="25"/>
  <c r="E56" i="25"/>
  <c r="D56" i="25"/>
  <c r="C56" i="25"/>
  <c r="K55" i="25"/>
  <c r="V43" i="25" s="1"/>
  <c r="G55" i="25"/>
  <c r="V39" i="25" s="1"/>
  <c r="O54" i="25"/>
  <c r="N54" i="25"/>
  <c r="M54" i="25"/>
  <c r="L54" i="25"/>
  <c r="F54" i="25"/>
  <c r="E54" i="25"/>
  <c r="D54" i="25"/>
  <c r="C54" i="25"/>
  <c r="K53" i="25"/>
  <c r="V42" i="25" s="1"/>
  <c r="G53" i="25"/>
  <c r="V38" i="25" s="1"/>
  <c r="V52" i="25"/>
  <c r="U52" i="25"/>
  <c r="U51" i="25"/>
  <c r="U50" i="25"/>
  <c r="X49" i="25"/>
  <c r="U49" i="25"/>
  <c r="U48" i="25"/>
  <c r="V47" i="25"/>
  <c r="U47" i="25"/>
  <c r="U46" i="25"/>
  <c r="X45" i="25"/>
  <c r="U45" i="25"/>
  <c r="U44" i="25"/>
  <c r="U43" i="25"/>
  <c r="U42" i="25"/>
  <c r="X41" i="25"/>
  <c r="U41" i="25"/>
  <c r="U40" i="25"/>
  <c r="U39" i="25"/>
  <c r="U38" i="25"/>
  <c r="X37" i="25"/>
  <c r="U37" i="25"/>
  <c r="O37" i="25"/>
  <c r="N37" i="25"/>
  <c r="M37" i="25"/>
  <c r="L37" i="25"/>
  <c r="F37" i="25"/>
  <c r="E37" i="25"/>
  <c r="D37" i="25"/>
  <c r="C37" i="25"/>
  <c r="U36" i="25"/>
  <c r="K36" i="25"/>
  <c r="G36" i="25"/>
  <c r="V32" i="25" s="1"/>
  <c r="U35" i="25"/>
  <c r="O35" i="25"/>
  <c r="N35" i="25"/>
  <c r="M35" i="25"/>
  <c r="L35" i="25"/>
  <c r="F35" i="25"/>
  <c r="E35" i="25"/>
  <c r="D35" i="25"/>
  <c r="C35" i="25"/>
  <c r="U34" i="25"/>
  <c r="K34" i="25"/>
  <c r="V35" i="25" s="1"/>
  <c r="G34" i="25"/>
  <c r="V31" i="25" s="1"/>
  <c r="X33" i="25"/>
  <c r="U33" i="25"/>
  <c r="O33" i="25"/>
  <c r="N33" i="25"/>
  <c r="M33" i="25"/>
  <c r="L33" i="25"/>
  <c r="F33" i="25"/>
  <c r="E33" i="25"/>
  <c r="D33" i="25"/>
  <c r="C33" i="25"/>
  <c r="U32" i="25"/>
  <c r="K32" i="25"/>
  <c r="V34" i="25" s="1"/>
  <c r="G32" i="25"/>
  <c r="V30" i="25" s="1"/>
  <c r="U31" i="25"/>
  <c r="U30" i="25"/>
  <c r="X29" i="25"/>
  <c r="U29" i="25"/>
  <c r="U28" i="25"/>
  <c r="W27" i="25"/>
  <c r="U27" i="25"/>
  <c r="U26" i="25"/>
  <c r="X25" i="25"/>
  <c r="U25" i="25"/>
  <c r="U24" i="25"/>
  <c r="U23" i="25"/>
  <c r="U22" i="25"/>
  <c r="X21" i="25"/>
  <c r="U21" i="25"/>
  <c r="O16" i="25"/>
  <c r="N16" i="25"/>
  <c r="M16" i="25"/>
  <c r="L16" i="25"/>
  <c r="F16" i="25"/>
  <c r="E16" i="25"/>
  <c r="D16" i="25"/>
  <c r="C16" i="25"/>
  <c r="K15" i="25"/>
  <c r="G15" i="25"/>
  <c r="V24" i="25" s="1"/>
  <c r="O14" i="25"/>
  <c r="N14" i="25"/>
  <c r="M14" i="25"/>
  <c r="L14" i="25"/>
  <c r="F14" i="25"/>
  <c r="E14" i="25"/>
  <c r="D14" i="25"/>
  <c r="C14" i="25"/>
  <c r="K13" i="25"/>
  <c r="V27" i="25" s="1"/>
  <c r="G13" i="25"/>
  <c r="V23" i="25" s="1"/>
  <c r="O12" i="25"/>
  <c r="N12" i="25"/>
  <c r="M12" i="25"/>
  <c r="L12" i="25"/>
  <c r="F12" i="25"/>
  <c r="E12" i="25"/>
  <c r="D12" i="25"/>
  <c r="C12" i="25"/>
  <c r="K11" i="25"/>
  <c r="V26" i="25" s="1"/>
  <c r="G11" i="25"/>
  <c r="V22" i="25" s="1"/>
  <c r="O77" i="24"/>
  <c r="N77" i="24"/>
  <c r="M77" i="24"/>
  <c r="L77" i="24"/>
  <c r="F77" i="24"/>
  <c r="E77" i="24"/>
  <c r="D77" i="24"/>
  <c r="C77" i="24"/>
  <c r="K76" i="24"/>
  <c r="G76" i="24"/>
  <c r="O75" i="24"/>
  <c r="N75" i="24"/>
  <c r="M75" i="24"/>
  <c r="L75" i="24"/>
  <c r="F75" i="24"/>
  <c r="E75" i="24"/>
  <c r="D75" i="24"/>
  <c r="C75" i="24"/>
  <c r="K74" i="24"/>
  <c r="G74" i="24"/>
  <c r="O73" i="24"/>
  <c r="N73" i="24"/>
  <c r="M73" i="24"/>
  <c r="L73" i="24"/>
  <c r="F73" i="24"/>
  <c r="E73" i="24"/>
  <c r="D73" i="24"/>
  <c r="C73" i="24"/>
  <c r="K72" i="24"/>
  <c r="V50" i="24" s="1"/>
  <c r="G72" i="24"/>
  <c r="O58" i="24"/>
  <c r="N58" i="24"/>
  <c r="M58" i="24"/>
  <c r="L58" i="24"/>
  <c r="F58" i="24"/>
  <c r="E58" i="24"/>
  <c r="D58" i="24"/>
  <c r="C58" i="24"/>
  <c r="K57" i="24"/>
  <c r="V44" i="24" s="1"/>
  <c r="G57" i="24"/>
  <c r="V40" i="24" s="1"/>
  <c r="O56" i="24"/>
  <c r="N56" i="24"/>
  <c r="M56" i="24"/>
  <c r="L56" i="24"/>
  <c r="F56" i="24"/>
  <c r="E56" i="24"/>
  <c r="D56" i="24"/>
  <c r="C56" i="24"/>
  <c r="K55" i="24"/>
  <c r="V43" i="24" s="1"/>
  <c r="G55" i="24"/>
  <c r="V39" i="24" s="1"/>
  <c r="O54" i="24"/>
  <c r="N54" i="24"/>
  <c r="M54" i="24"/>
  <c r="L54" i="24"/>
  <c r="F54" i="24"/>
  <c r="E54" i="24"/>
  <c r="D54" i="24"/>
  <c r="C54" i="24"/>
  <c r="K53" i="24"/>
  <c r="V42" i="24" s="1"/>
  <c r="G53" i="24"/>
  <c r="V38" i="24" s="1"/>
  <c r="U52" i="24"/>
  <c r="V51" i="24"/>
  <c r="U51" i="24"/>
  <c r="U50" i="24"/>
  <c r="X49" i="24"/>
  <c r="U49" i="24"/>
  <c r="V48" i="24"/>
  <c r="U48" i="24"/>
  <c r="V47" i="24"/>
  <c r="U47" i="24"/>
  <c r="V46" i="24"/>
  <c r="U46" i="24"/>
  <c r="X45" i="24"/>
  <c r="U45" i="24"/>
  <c r="U44" i="24"/>
  <c r="U43" i="24"/>
  <c r="U42" i="24"/>
  <c r="X41" i="24"/>
  <c r="U41" i="24"/>
  <c r="U40" i="24"/>
  <c r="U39" i="24"/>
  <c r="U38" i="24"/>
  <c r="X37" i="24"/>
  <c r="U37" i="24"/>
  <c r="O37" i="24"/>
  <c r="N37" i="24"/>
  <c r="M37" i="24"/>
  <c r="L37" i="24"/>
  <c r="F37" i="24"/>
  <c r="E37" i="24"/>
  <c r="D37" i="24"/>
  <c r="C37" i="24"/>
  <c r="U36" i="24"/>
  <c r="K36" i="24"/>
  <c r="G36" i="24"/>
  <c r="V32" i="24" s="1"/>
  <c r="U35" i="24"/>
  <c r="O35" i="24"/>
  <c r="N35" i="24"/>
  <c r="M35" i="24"/>
  <c r="L35" i="24"/>
  <c r="F35" i="24"/>
  <c r="E35" i="24"/>
  <c r="D35" i="24"/>
  <c r="C35" i="24"/>
  <c r="U34" i="24"/>
  <c r="K34" i="24"/>
  <c r="V35" i="24" s="1"/>
  <c r="G34" i="24"/>
  <c r="V31" i="24" s="1"/>
  <c r="X33" i="24"/>
  <c r="U33" i="24"/>
  <c r="O33" i="24"/>
  <c r="N33" i="24"/>
  <c r="M33" i="24"/>
  <c r="L33" i="24"/>
  <c r="F33" i="24"/>
  <c r="E33" i="24"/>
  <c r="D33" i="24"/>
  <c r="C33" i="24"/>
  <c r="U32" i="24"/>
  <c r="K32" i="24"/>
  <c r="V34" i="24" s="1"/>
  <c r="G32" i="24"/>
  <c r="V30" i="24" s="1"/>
  <c r="U31" i="24"/>
  <c r="U30" i="24"/>
  <c r="X29" i="24"/>
  <c r="U29" i="24"/>
  <c r="U28" i="24"/>
  <c r="W27" i="24"/>
  <c r="U27" i="24"/>
  <c r="U26" i="24"/>
  <c r="X25" i="24"/>
  <c r="U25" i="24"/>
  <c r="U24" i="24"/>
  <c r="U23" i="24"/>
  <c r="U22" i="24"/>
  <c r="X21" i="24"/>
  <c r="U21" i="24"/>
  <c r="O16" i="24"/>
  <c r="N16" i="24"/>
  <c r="M16" i="24"/>
  <c r="L16" i="24"/>
  <c r="F16" i="24"/>
  <c r="E16" i="24"/>
  <c r="D16" i="24"/>
  <c r="C16" i="24"/>
  <c r="K15" i="24"/>
  <c r="V28" i="24" s="1"/>
  <c r="G15" i="24"/>
  <c r="V24" i="24" s="1"/>
  <c r="O14" i="24"/>
  <c r="N14" i="24"/>
  <c r="M14" i="24"/>
  <c r="L14" i="24"/>
  <c r="F14" i="24"/>
  <c r="E14" i="24"/>
  <c r="D14" i="24"/>
  <c r="C14" i="24"/>
  <c r="V27" i="24"/>
  <c r="G13" i="24"/>
  <c r="V23" i="24" s="1"/>
  <c r="O12" i="24"/>
  <c r="N12" i="24"/>
  <c r="M12" i="24"/>
  <c r="L12" i="24"/>
  <c r="F12" i="24"/>
  <c r="E12" i="24"/>
  <c r="D12" i="24"/>
  <c r="C12" i="24"/>
  <c r="K11" i="24"/>
  <c r="V26" i="24" s="1"/>
  <c r="G11" i="24"/>
  <c r="V22" i="24" s="1"/>
  <c r="O77" i="23"/>
  <c r="N77" i="23"/>
  <c r="M77" i="23"/>
  <c r="L77" i="23"/>
  <c r="F77" i="23"/>
  <c r="E77" i="23"/>
  <c r="D77" i="23"/>
  <c r="C77" i="23"/>
  <c r="K76" i="23"/>
  <c r="G76" i="23"/>
  <c r="V48" i="23" s="1"/>
  <c r="O75" i="23"/>
  <c r="N75" i="23"/>
  <c r="M75" i="23"/>
  <c r="L75" i="23"/>
  <c r="F75" i="23"/>
  <c r="E75" i="23"/>
  <c r="D75" i="23"/>
  <c r="C75" i="23"/>
  <c r="K74" i="23"/>
  <c r="V51" i="23" s="1"/>
  <c r="G74" i="23"/>
  <c r="O73" i="23"/>
  <c r="N73" i="23"/>
  <c r="M73" i="23"/>
  <c r="L73" i="23"/>
  <c r="F73" i="23"/>
  <c r="E73" i="23"/>
  <c r="D73" i="23"/>
  <c r="C73" i="23"/>
  <c r="K72" i="23"/>
  <c r="V50" i="23" s="1"/>
  <c r="G72" i="23"/>
  <c r="V46" i="23" s="1"/>
  <c r="O58" i="23"/>
  <c r="N58" i="23"/>
  <c r="M58" i="23"/>
  <c r="L58" i="23"/>
  <c r="F58" i="23"/>
  <c r="E58" i="23"/>
  <c r="D58" i="23"/>
  <c r="C58" i="23"/>
  <c r="K57" i="23"/>
  <c r="G57" i="23"/>
  <c r="V40" i="23" s="1"/>
  <c r="O56" i="23"/>
  <c r="N56" i="23"/>
  <c r="M56" i="23"/>
  <c r="L56" i="23"/>
  <c r="F56" i="23"/>
  <c r="E56" i="23"/>
  <c r="D56" i="23"/>
  <c r="C56" i="23"/>
  <c r="K55" i="23"/>
  <c r="V43" i="23" s="1"/>
  <c r="G55" i="23"/>
  <c r="V39" i="23" s="1"/>
  <c r="O54" i="23"/>
  <c r="N54" i="23"/>
  <c r="M54" i="23"/>
  <c r="L54" i="23"/>
  <c r="F54" i="23"/>
  <c r="E54" i="23"/>
  <c r="D54" i="23"/>
  <c r="C54" i="23"/>
  <c r="K53" i="23"/>
  <c r="V42" i="23" s="1"/>
  <c r="G53" i="23"/>
  <c r="V38" i="23" s="1"/>
  <c r="V52" i="23"/>
  <c r="U52" i="23"/>
  <c r="U51" i="23"/>
  <c r="U50" i="23"/>
  <c r="X49" i="23"/>
  <c r="U49" i="23"/>
  <c r="U48" i="23"/>
  <c r="V47" i="23"/>
  <c r="U47" i="23"/>
  <c r="U46" i="23"/>
  <c r="X45" i="23"/>
  <c r="U45" i="23"/>
  <c r="U44" i="23"/>
  <c r="U43" i="23"/>
  <c r="U42" i="23"/>
  <c r="X41" i="23"/>
  <c r="U41" i="23"/>
  <c r="U40" i="23"/>
  <c r="U39" i="23"/>
  <c r="U38" i="23"/>
  <c r="X37" i="23"/>
  <c r="U37" i="23"/>
  <c r="O37" i="23"/>
  <c r="N37" i="23"/>
  <c r="M37" i="23"/>
  <c r="L37" i="23"/>
  <c r="F37" i="23"/>
  <c r="E37" i="23"/>
  <c r="D37" i="23"/>
  <c r="C37" i="23"/>
  <c r="U36" i="23"/>
  <c r="K36" i="23"/>
  <c r="G36" i="23"/>
  <c r="V32" i="23" s="1"/>
  <c r="U35" i="23"/>
  <c r="O35" i="23"/>
  <c r="N35" i="23"/>
  <c r="M35" i="23"/>
  <c r="L35" i="23"/>
  <c r="F35" i="23"/>
  <c r="E35" i="23"/>
  <c r="D35" i="23"/>
  <c r="C35" i="23"/>
  <c r="U34" i="23"/>
  <c r="K34" i="23"/>
  <c r="V35" i="23" s="1"/>
  <c r="G34" i="23"/>
  <c r="V31" i="23" s="1"/>
  <c r="X33" i="23"/>
  <c r="U33" i="23"/>
  <c r="O33" i="23"/>
  <c r="N33" i="23"/>
  <c r="M33" i="23"/>
  <c r="L33" i="23"/>
  <c r="F33" i="23"/>
  <c r="E33" i="23"/>
  <c r="D33" i="23"/>
  <c r="C33" i="23"/>
  <c r="U32" i="23"/>
  <c r="K32" i="23"/>
  <c r="V34" i="23" s="1"/>
  <c r="G32" i="23"/>
  <c r="V30" i="23" s="1"/>
  <c r="U31" i="23"/>
  <c r="U30" i="23"/>
  <c r="X29" i="23"/>
  <c r="U29" i="23"/>
  <c r="U28" i="23"/>
  <c r="W27" i="23"/>
  <c r="U27" i="23"/>
  <c r="U26" i="23"/>
  <c r="X25" i="23"/>
  <c r="U25" i="23"/>
  <c r="U24" i="23"/>
  <c r="U23" i="23"/>
  <c r="U22" i="23"/>
  <c r="U21" i="23"/>
  <c r="O16" i="23"/>
  <c r="N16" i="23"/>
  <c r="M16" i="23"/>
  <c r="L16" i="23"/>
  <c r="F16" i="23"/>
  <c r="E16" i="23"/>
  <c r="D16" i="23"/>
  <c r="C16" i="23"/>
  <c r="K15" i="23"/>
  <c r="V28" i="23" s="1"/>
  <c r="G15" i="23"/>
  <c r="V24" i="23" s="1"/>
  <c r="O14" i="23"/>
  <c r="N14" i="23"/>
  <c r="M14" i="23"/>
  <c r="L14" i="23"/>
  <c r="F14" i="23"/>
  <c r="E14" i="23"/>
  <c r="D14" i="23"/>
  <c r="C14" i="23"/>
  <c r="K13" i="23"/>
  <c r="V27" i="23" s="1"/>
  <c r="G13" i="23"/>
  <c r="V23" i="23" s="1"/>
  <c r="O12" i="23"/>
  <c r="N12" i="23"/>
  <c r="M12" i="23"/>
  <c r="L12" i="23"/>
  <c r="F12" i="23"/>
  <c r="E12" i="23"/>
  <c r="D12" i="23"/>
  <c r="C12" i="23"/>
  <c r="K11" i="23"/>
  <c r="V26" i="23" s="1"/>
  <c r="G11" i="23"/>
  <c r="V22" i="23" s="1"/>
  <c r="X21" i="3"/>
  <c r="X49" i="3"/>
  <c r="X45" i="3"/>
  <c r="U52" i="3"/>
  <c r="U51" i="3"/>
  <c r="U50" i="3"/>
  <c r="U49" i="3"/>
  <c r="U47" i="3"/>
  <c r="U48" i="3"/>
  <c r="U46" i="3"/>
  <c r="U45" i="3"/>
  <c r="U38" i="3"/>
  <c r="U41" i="3"/>
  <c r="O77" i="3"/>
  <c r="N77" i="3"/>
  <c r="M77" i="3"/>
  <c r="L77" i="3"/>
  <c r="F77" i="3"/>
  <c r="E77" i="3"/>
  <c r="D77" i="3"/>
  <c r="C77" i="3"/>
  <c r="K76" i="3"/>
  <c r="V52" i="3" s="1"/>
  <c r="G76" i="3"/>
  <c r="V48" i="3" s="1"/>
  <c r="O75" i="3"/>
  <c r="N75" i="3"/>
  <c r="M75" i="3"/>
  <c r="L75" i="3"/>
  <c r="F75" i="3"/>
  <c r="E75" i="3"/>
  <c r="D75" i="3"/>
  <c r="C75" i="3"/>
  <c r="K74" i="3"/>
  <c r="V51" i="3" s="1"/>
  <c r="G74" i="3"/>
  <c r="V47" i="3" s="1"/>
  <c r="O73" i="3"/>
  <c r="N73" i="3"/>
  <c r="M73" i="3"/>
  <c r="L73" i="3"/>
  <c r="F73" i="3"/>
  <c r="E73" i="3"/>
  <c r="D73" i="3"/>
  <c r="C73" i="3"/>
  <c r="K72" i="3"/>
  <c r="V50" i="3" s="1"/>
  <c r="G72" i="3"/>
  <c r="V46" i="3" s="1"/>
  <c r="U21" i="3"/>
  <c r="U22" i="3"/>
  <c r="H57" i="26" l="1"/>
  <c r="J53" i="26"/>
  <c r="W42" i="26" s="1"/>
  <c r="J57" i="26"/>
  <c r="W44" i="26" s="1"/>
  <c r="J55" i="26"/>
  <c r="W43" i="26" s="1"/>
  <c r="H6" i="2"/>
  <c r="D44" i="1"/>
  <c r="D11" i="1"/>
  <c r="D15" i="1"/>
  <c r="D23" i="1"/>
  <c r="D48" i="1"/>
  <c r="D45" i="1"/>
  <c r="D12" i="1"/>
  <c r="D16" i="1"/>
  <c r="D42" i="1"/>
  <c r="D46" i="1"/>
  <c r="D13" i="1"/>
  <c r="D20" i="1"/>
  <c r="D26" i="1"/>
  <c r="D43" i="1"/>
  <c r="D47" i="1"/>
  <c r="D14" i="1"/>
  <c r="D22" i="1"/>
  <c r="D19" i="1"/>
  <c r="D24" i="1"/>
  <c r="D9" i="1"/>
  <c r="H8" i="2"/>
  <c r="D21" i="1"/>
  <c r="C48" i="1"/>
  <c r="C7" i="1"/>
  <c r="C14" i="1"/>
  <c r="C36" i="1"/>
  <c r="C9" i="1"/>
  <c r="C15" i="1"/>
  <c r="C58" i="1"/>
  <c r="H9" i="2"/>
  <c r="C6" i="1"/>
  <c r="H12" i="2"/>
  <c r="C34" i="1"/>
  <c r="C13" i="1"/>
  <c r="C35" i="1"/>
  <c r="D6" i="1"/>
  <c r="D7" i="1"/>
  <c r="G48" i="1"/>
  <c r="T6" i="2"/>
  <c r="T11" i="2"/>
  <c r="S10" i="2"/>
  <c r="S12" i="2"/>
  <c r="R7" i="2"/>
  <c r="R8" i="2"/>
  <c r="G6" i="1"/>
  <c r="T10" i="2"/>
  <c r="T12" i="2"/>
  <c r="S7" i="2"/>
  <c r="S8" i="2"/>
  <c r="R9" i="2"/>
  <c r="G7" i="1"/>
  <c r="G11" i="1"/>
  <c r="G15" i="1"/>
  <c r="G19" i="1"/>
  <c r="G43" i="1"/>
  <c r="G45" i="1"/>
  <c r="G47" i="1"/>
  <c r="G50" i="1"/>
  <c r="G52" i="1"/>
  <c r="G54" i="1"/>
  <c r="G56" i="1"/>
  <c r="G58" i="1"/>
  <c r="T7" i="2"/>
  <c r="S9" i="2"/>
  <c r="R11" i="2"/>
  <c r="G9" i="1"/>
  <c r="G13" i="1"/>
  <c r="G17" i="1"/>
  <c r="G42" i="1"/>
  <c r="G44" i="1"/>
  <c r="G46" i="1"/>
  <c r="G49" i="1"/>
  <c r="G51" i="1"/>
  <c r="G53" i="1"/>
  <c r="G55" i="1"/>
  <c r="G57" i="1"/>
  <c r="R6" i="2"/>
  <c r="G14" i="1"/>
  <c r="G18" i="1"/>
  <c r="G23" i="1"/>
  <c r="G27" i="1"/>
  <c r="G29" i="1"/>
  <c r="G35" i="1"/>
  <c r="G40" i="1"/>
  <c r="R10" i="2"/>
  <c r="G8" i="1"/>
  <c r="G12" i="1"/>
  <c r="G16" i="1"/>
  <c r="G20" i="1"/>
  <c r="G22" i="1"/>
  <c r="G24" i="1"/>
  <c r="G26" i="1"/>
  <c r="G28" i="1"/>
  <c r="G30" i="1"/>
  <c r="G32" i="1"/>
  <c r="G34" i="1"/>
  <c r="G36" i="1"/>
  <c r="G39" i="1"/>
  <c r="G41" i="1"/>
  <c r="T9" i="2"/>
  <c r="S11" i="2"/>
  <c r="R12" i="2"/>
  <c r="T8" i="2"/>
  <c r="G10" i="1"/>
  <c r="G21" i="1"/>
  <c r="G25" i="1"/>
  <c r="G31" i="1"/>
  <c r="G33" i="1"/>
  <c r="G37" i="1"/>
  <c r="S6" i="2"/>
  <c r="K17" i="25"/>
  <c r="V25" i="25" s="1"/>
  <c r="K38" i="25"/>
  <c r="V33" i="25" s="1"/>
  <c r="J36" i="25"/>
  <c r="H53" i="25"/>
  <c r="W38" i="25" s="1"/>
  <c r="J53" i="25"/>
  <c r="W42" i="25" s="1"/>
  <c r="H57" i="25"/>
  <c r="J57" i="25"/>
  <c r="W44" i="25" s="1"/>
  <c r="H74" i="25"/>
  <c r="W47" i="25" s="1"/>
  <c r="J74" i="25"/>
  <c r="W51" i="25" s="1"/>
  <c r="H11" i="26"/>
  <c r="W22" i="26" s="1"/>
  <c r="J11" i="26"/>
  <c r="W26" i="26" s="1"/>
  <c r="H15" i="26"/>
  <c r="J15" i="26"/>
  <c r="K17" i="26"/>
  <c r="V25" i="26" s="1"/>
  <c r="K38" i="26"/>
  <c r="V33" i="26" s="1"/>
  <c r="J36" i="26"/>
  <c r="H55" i="26"/>
  <c r="W39" i="26" s="1"/>
  <c r="K38" i="28"/>
  <c r="V33" i="28" s="1"/>
  <c r="J53" i="28"/>
  <c r="W42" i="28" s="1"/>
  <c r="E48" i="1"/>
  <c r="E42" i="1"/>
  <c r="E43" i="1"/>
  <c r="E44" i="1"/>
  <c r="E45" i="1"/>
  <c r="E46" i="1"/>
  <c r="E50" i="1"/>
  <c r="E51" i="1"/>
  <c r="E52" i="1"/>
  <c r="E53" i="1"/>
  <c r="E54" i="1"/>
  <c r="E55" i="1"/>
  <c r="E56" i="1"/>
  <c r="E57" i="1"/>
  <c r="E58" i="1"/>
  <c r="N7" i="2"/>
  <c r="N8" i="2"/>
  <c r="L11" i="2"/>
  <c r="E7" i="1"/>
  <c r="E8" i="1"/>
  <c r="E9" i="1"/>
  <c r="E10" i="1"/>
  <c r="E12" i="1"/>
  <c r="E13" i="1"/>
  <c r="E14" i="1"/>
  <c r="E15" i="1"/>
  <c r="E16" i="1"/>
  <c r="E17" i="1"/>
  <c r="E18" i="1"/>
  <c r="E19" i="1"/>
  <c r="E20" i="1"/>
  <c r="E21" i="1"/>
  <c r="E22" i="1"/>
  <c r="E23" i="1"/>
  <c r="E26" i="1"/>
  <c r="E27" i="1"/>
  <c r="E28" i="1"/>
  <c r="E29" i="1"/>
  <c r="E30" i="1"/>
  <c r="E31" i="1"/>
  <c r="E32" i="1"/>
  <c r="E33" i="1"/>
  <c r="E34" i="1"/>
  <c r="E35" i="1"/>
  <c r="E36" i="1"/>
  <c r="E37" i="1"/>
  <c r="E39" i="1"/>
  <c r="E40" i="1"/>
  <c r="E41" i="1"/>
  <c r="N9" i="2"/>
  <c r="L10" i="2"/>
  <c r="N6" i="2"/>
  <c r="N11" i="2"/>
  <c r="E6" i="1"/>
  <c r="N12" i="2"/>
  <c r="N10" i="2"/>
  <c r="L8" i="2"/>
  <c r="M8" i="2"/>
  <c r="H32" i="25"/>
  <c r="W30" i="25" s="1"/>
  <c r="F48" i="1"/>
  <c r="Q9" i="2"/>
  <c r="P6" i="2"/>
  <c r="P11" i="2"/>
  <c r="O10" i="2"/>
  <c r="O12" i="2"/>
  <c r="F8" i="1"/>
  <c r="F10" i="1"/>
  <c r="F12" i="1"/>
  <c r="F14" i="1"/>
  <c r="F16" i="1"/>
  <c r="F18" i="1"/>
  <c r="F20" i="1"/>
  <c r="F42" i="1"/>
  <c r="F43" i="1"/>
  <c r="F44" i="1"/>
  <c r="F45" i="1"/>
  <c r="F46" i="1"/>
  <c r="F47" i="1"/>
  <c r="F49" i="1"/>
  <c r="F50" i="1"/>
  <c r="F51" i="1"/>
  <c r="F52" i="1"/>
  <c r="F53" i="1"/>
  <c r="F54" i="1"/>
  <c r="F55" i="1"/>
  <c r="F56" i="1"/>
  <c r="F57" i="1"/>
  <c r="F58" i="1"/>
  <c r="Q6" i="2"/>
  <c r="Q11" i="2"/>
  <c r="P10" i="2"/>
  <c r="P12" i="2"/>
  <c r="O7" i="2"/>
  <c r="O8" i="2"/>
  <c r="F7" i="1"/>
  <c r="F9" i="1"/>
  <c r="F11" i="1"/>
  <c r="F13" i="1"/>
  <c r="F15" i="1"/>
  <c r="F17" i="1"/>
  <c r="F19" i="1"/>
  <c r="F22" i="1"/>
  <c r="F24" i="1"/>
  <c r="F26" i="1"/>
  <c r="F28" i="1"/>
  <c r="F30" i="1"/>
  <c r="F32" i="1"/>
  <c r="F34" i="1"/>
  <c r="F36" i="1"/>
  <c r="F39" i="1"/>
  <c r="F41" i="1"/>
  <c r="Q12" i="2"/>
  <c r="P8" i="2"/>
  <c r="F21" i="1"/>
  <c r="F23" i="1"/>
  <c r="F25" i="1"/>
  <c r="F27" i="1"/>
  <c r="F29" i="1"/>
  <c r="F31" i="1"/>
  <c r="F33" i="1"/>
  <c r="F35" i="1"/>
  <c r="F37" i="1"/>
  <c r="F40" i="1"/>
  <c r="F6" i="1"/>
  <c r="Q10" i="2"/>
  <c r="P7" i="2"/>
  <c r="P9" i="2"/>
  <c r="Q8" i="2"/>
  <c r="O6" i="2"/>
  <c r="O9" i="2"/>
  <c r="Q7" i="2"/>
  <c r="O11" i="2"/>
  <c r="H32" i="26"/>
  <c r="W30" i="26" s="1"/>
  <c r="H53" i="26"/>
  <c r="W38" i="26" s="1"/>
  <c r="H72" i="26"/>
  <c r="W46" i="26" s="1"/>
  <c r="J72" i="26"/>
  <c r="W50" i="26" s="1"/>
  <c r="H76" i="26"/>
  <c r="W48" i="26" s="1"/>
  <c r="J76" i="26"/>
  <c r="J13" i="27"/>
  <c r="W28" i="27" s="1"/>
  <c r="J32" i="27"/>
  <c r="W34" i="27" s="1"/>
  <c r="H57" i="27"/>
  <c r="W40" i="27" s="1"/>
  <c r="H74" i="27"/>
  <c r="W47" i="27" s="1"/>
  <c r="J74" i="27"/>
  <c r="W51" i="27" s="1"/>
  <c r="H11" i="28"/>
  <c r="W22" i="28" s="1"/>
  <c r="H48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9" i="1"/>
  <c r="H40" i="1"/>
  <c r="H41" i="1"/>
  <c r="H6" i="1"/>
  <c r="W10" i="2"/>
  <c r="W12" i="2"/>
  <c r="V7" i="2"/>
  <c r="V8" i="2"/>
  <c r="U9" i="2"/>
  <c r="W7" i="2"/>
  <c r="W8" i="2"/>
  <c r="V9" i="2"/>
  <c r="U6" i="2"/>
  <c r="U11" i="2"/>
  <c r="V6" i="2"/>
  <c r="U10" i="2"/>
  <c r="W9" i="2"/>
  <c r="V11" i="2"/>
  <c r="U12" i="2"/>
  <c r="H44" i="1"/>
  <c r="H46" i="1"/>
  <c r="H51" i="1"/>
  <c r="H55" i="1"/>
  <c r="W11" i="2"/>
  <c r="U8" i="2"/>
  <c r="H43" i="1"/>
  <c r="H45" i="1"/>
  <c r="H47" i="1"/>
  <c r="H50" i="1"/>
  <c r="H52" i="1"/>
  <c r="H54" i="1"/>
  <c r="H56" i="1"/>
  <c r="H58" i="1"/>
  <c r="W6" i="2"/>
  <c r="V10" i="2"/>
  <c r="U7" i="2"/>
  <c r="H42" i="1"/>
  <c r="H49" i="1"/>
  <c r="H53" i="1"/>
  <c r="H57" i="1"/>
  <c r="V12" i="2"/>
  <c r="H36" i="25"/>
  <c r="W32" i="25" s="1"/>
  <c r="H55" i="25"/>
  <c r="W39" i="25" s="1"/>
  <c r="J55" i="25"/>
  <c r="W43" i="25" s="1"/>
  <c r="H36" i="26"/>
  <c r="H38" i="26" s="1"/>
  <c r="H15" i="28"/>
  <c r="W24" i="28" s="1"/>
  <c r="H34" i="28"/>
  <c r="W31" i="28" s="1"/>
  <c r="J34" i="28"/>
  <c r="W35" i="28" s="1"/>
  <c r="H36" i="28"/>
  <c r="W32" i="28" s="1"/>
  <c r="J57" i="28"/>
  <c r="W44" i="28" s="1"/>
  <c r="J53" i="24"/>
  <c r="W42" i="24" s="1"/>
  <c r="J55" i="24"/>
  <c r="W43" i="24" s="1"/>
  <c r="J57" i="24"/>
  <c r="W44" i="24" s="1"/>
  <c r="H55" i="24"/>
  <c r="W39" i="24" s="1"/>
  <c r="H53" i="24"/>
  <c r="W38" i="24" s="1"/>
  <c r="H57" i="24"/>
  <c r="H36" i="24"/>
  <c r="J34" i="24"/>
  <c r="W35" i="24" s="1"/>
  <c r="J15" i="24"/>
  <c r="H15" i="24"/>
  <c r="W24" i="24" s="1"/>
  <c r="H13" i="24"/>
  <c r="W23" i="24" s="1"/>
  <c r="G17" i="24"/>
  <c r="V21" i="24" s="1"/>
  <c r="I8" i="2" s="1"/>
  <c r="H11" i="24"/>
  <c r="W22" i="24" s="1"/>
  <c r="D39" i="1"/>
  <c r="D31" i="1"/>
  <c r="K10" i="2"/>
  <c r="D36" i="1"/>
  <c r="D55" i="1"/>
  <c r="D29" i="1"/>
  <c r="J12" i="2"/>
  <c r="D53" i="1"/>
  <c r="K7" i="2"/>
  <c r="D37" i="1"/>
  <c r="K11" i="2"/>
  <c r="K12" i="2"/>
  <c r="D54" i="1"/>
  <c r="D8" i="1"/>
  <c r="D32" i="1"/>
  <c r="D51" i="1"/>
  <c r="K9" i="2"/>
  <c r="D56" i="1"/>
  <c r="K8" i="2"/>
  <c r="D35" i="1"/>
  <c r="D41" i="1"/>
  <c r="D33" i="1"/>
  <c r="D52" i="1"/>
  <c r="D50" i="1"/>
  <c r="K6" i="2"/>
  <c r="D34" i="1"/>
  <c r="I12" i="2"/>
  <c r="H11" i="2"/>
  <c r="C19" i="1"/>
  <c r="H7" i="2"/>
  <c r="C16" i="1"/>
  <c r="C28" i="1"/>
  <c r="C41" i="1"/>
  <c r="C54" i="1"/>
  <c r="C57" i="1"/>
  <c r="C33" i="1"/>
  <c r="C10" i="1"/>
  <c r="C24" i="1"/>
  <c r="C37" i="1"/>
  <c r="C26" i="1"/>
  <c r="C40" i="1"/>
  <c r="C17" i="1"/>
  <c r="C42" i="1"/>
  <c r="C55" i="1"/>
  <c r="C46" i="1"/>
  <c r="C47" i="1"/>
  <c r="C50" i="1"/>
  <c r="C39" i="1"/>
  <c r="C30" i="1"/>
  <c r="C43" i="1"/>
  <c r="C56" i="1"/>
  <c r="C32" i="1"/>
  <c r="C22" i="1"/>
  <c r="C23" i="1"/>
  <c r="C12" i="1"/>
  <c r="H10" i="2"/>
  <c r="C51" i="1"/>
  <c r="C27" i="1"/>
  <c r="C53" i="1"/>
  <c r="C31" i="1"/>
  <c r="C44" i="1"/>
  <c r="C45" i="1"/>
  <c r="C21" i="1"/>
  <c r="C8" i="1"/>
  <c r="C20" i="1"/>
  <c r="F7" i="2"/>
  <c r="F10" i="2"/>
  <c r="G10" i="2"/>
  <c r="J57" i="23"/>
  <c r="W44" i="23" s="1"/>
  <c r="J53" i="23"/>
  <c r="W42" i="23" s="1"/>
  <c r="H57" i="23"/>
  <c r="W40" i="23" s="1"/>
  <c r="J55" i="23"/>
  <c r="W43" i="23" s="1"/>
  <c r="H55" i="23"/>
  <c r="W39" i="23" s="1"/>
  <c r="H53" i="23"/>
  <c r="W38" i="23" s="1"/>
  <c r="H36" i="23"/>
  <c r="W32" i="23" s="1"/>
  <c r="W40" i="26"/>
  <c r="W40" i="25"/>
  <c r="W40" i="24"/>
  <c r="H59" i="24"/>
  <c r="W37" i="24" s="1"/>
  <c r="J6" i="2" s="1"/>
  <c r="K59" i="23"/>
  <c r="V41" i="23" s="1"/>
  <c r="C25" i="1" s="1"/>
  <c r="K78" i="24"/>
  <c r="V49" i="24" s="1"/>
  <c r="H11" i="23"/>
  <c r="W22" i="23" s="1"/>
  <c r="J11" i="23"/>
  <c r="W26" i="23" s="1"/>
  <c r="H15" i="23"/>
  <c r="J15" i="23"/>
  <c r="K17" i="23"/>
  <c r="V25" i="23" s="1"/>
  <c r="F6" i="2" s="1"/>
  <c r="J32" i="23"/>
  <c r="W34" i="23" s="1"/>
  <c r="V44" i="23"/>
  <c r="C29" i="1" s="1"/>
  <c r="H74" i="23"/>
  <c r="W47" i="23" s="1"/>
  <c r="J74" i="23"/>
  <c r="W51" i="23" s="1"/>
  <c r="G78" i="23"/>
  <c r="V45" i="23" s="1"/>
  <c r="J13" i="24"/>
  <c r="W28" i="24" s="1"/>
  <c r="J32" i="24"/>
  <c r="W34" i="24" s="1"/>
  <c r="V52" i="24"/>
  <c r="K59" i="24"/>
  <c r="V41" i="24" s="1"/>
  <c r="D18" i="1" s="1"/>
  <c r="J72" i="24"/>
  <c r="W50" i="24" s="1"/>
  <c r="H74" i="24"/>
  <c r="W47" i="24" s="1"/>
  <c r="J76" i="24"/>
  <c r="H13" i="25"/>
  <c r="W23" i="25" s="1"/>
  <c r="J13" i="25"/>
  <c r="W28" i="25" s="1"/>
  <c r="V28" i="25"/>
  <c r="E47" i="1" s="1"/>
  <c r="H34" i="25"/>
  <c r="W31" i="25" s="1"/>
  <c r="J34" i="25"/>
  <c r="W35" i="25" s="1"/>
  <c r="K78" i="25"/>
  <c r="V49" i="25" s="1"/>
  <c r="H34" i="26"/>
  <c r="W31" i="26" s="1"/>
  <c r="J34" i="26"/>
  <c r="W35" i="26" s="1"/>
  <c r="K59" i="26"/>
  <c r="V41" i="26" s="1"/>
  <c r="H13" i="27"/>
  <c r="W23" i="27" s="1"/>
  <c r="K17" i="27"/>
  <c r="V25" i="27" s="1"/>
  <c r="H32" i="27"/>
  <c r="W30" i="27" s="1"/>
  <c r="J57" i="27"/>
  <c r="W44" i="27" s="1"/>
  <c r="K78" i="27"/>
  <c r="V49" i="27" s="1"/>
  <c r="J11" i="28"/>
  <c r="W26" i="28" s="1"/>
  <c r="H53" i="28"/>
  <c r="W38" i="28" s="1"/>
  <c r="H72" i="28"/>
  <c r="W46" i="28" s="1"/>
  <c r="J72" i="28"/>
  <c r="W50" i="28" s="1"/>
  <c r="H76" i="28"/>
  <c r="W48" i="28" s="1"/>
  <c r="J76" i="28"/>
  <c r="G78" i="27"/>
  <c r="V45" i="27" s="1"/>
  <c r="K78" i="28"/>
  <c r="V49" i="28" s="1"/>
  <c r="H32" i="23"/>
  <c r="W30" i="23" s="1"/>
  <c r="K38" i="23"/>
  <c r="V33" i="23" s="1"/>
  <c r="J36" i="23"/>
  <c r="J38" i="23" s="1"/>
  <c r="W33" i="23" s="1"/>
  <c r="G9" i="2" s="1"/>
  <c r="K78" i="23"/>
  <c r="V49" i="23" s="1"/>
  <c r="J11" i="24"/>
  <c r="W26" i="24" s="1"/>
  <c r="H32" i="24"/>
  <c r="W30" i="24" s="1"/>
  <c r="K38" i="24"/>
  <c r="V33" i="24" s="1"/>
  <c r="I9" i="2" s="1"/>
  <c r="J36" i="24"/>
  <c r="W36" i="24" s="1"/>
  <c r="G38" i="25"/>
  <c r="V29" i="25" s="1"/>
  <c r="E49" i="1" s="1"/>
  <c r="H72" i="25"/>
  <c r="W46" i="25" s="1"/>
  <c r="J72" i="25"/>
  <c r="W50" i="25" s="1"/>
  <c r="H76" i="25"/>
  <c r="H78" i="25" s="1"/>
  <c r="J76" i="25"/>
  <c r="H13" i="26"/>
  <c r="W23" i="26" s="1"/>
  <c r="J13" i="26"/>
  <c r="W28" i="26" s="1"/>
  <c r="G38" i="26"/>
  <c r="V29" i="26" s="1"/>
  <c r="H74" i="26"/>
  <c r="W47" i="26" s="1"/>
  <c r="J74" i="26"/>
  <c r="W51" i="26" s="1"/>
  <c r="G78" i="26"/>
  <c r="V45" i="26" s="1"/>
  <c r="J11" i="27"/>
  <c r="W26" i="27" s="1"/>
  <c r="J15" i="27"/>
  <c r="V28" i="27"/>
  <c r="H34" i="27"/>
  <c r="W31" i="27" s="1"/>
  <c r="J34" i="27"/>
  <c r="W35" i="27" s="1"/>
  <c r="K38" i="27"/>
  <c r="V33" i="27" s="1"/>
  <c r="J36" i="27"/>
  <c r="J55" i="27"/>
  <c r="W43" i="27" s="1"/>
  <c r="H72" i="27"/>
  <c r="W46" i="27" s="1"/>
  <c r="J72" i="27"/>
  <c r="W50" i="27" s="1"/>
  <c r="H76" i="27"/>
  <c r="J76" i="27"/>
  <c r="W52" i="27" s="1"/>
  <c r="K17" i="28"/>
  <c r="V25" i="28" s="1"/>
  <c r="H32" i="28"/>
  <c r="W30" i="28" s="1"/>
  <c r="G38" i="28"/>
  <c r="V29" i="28" s="1"/>
  <c r="J36" i="28"/>
  <c r="J38" i="28" s="1"/>
  <c r="W33" i="28" s="1"/>
  <c r="G38" i="23"/>
  <c r="V29" i="23" s="1"/>
  <c r="F8" i="2" s="1"/>
  <c r="G78" i="25"/>
  <c r="V45" i="25" s="1"/>
  <c r="J59" i="26"/>
  <c r="W41" i="26" s="1"/>
  <c r="H13" i="23"/>
  <c r="W23" i="23" s="1"/>
  <c r="J13" i="23"/>
  <c r="W28" i="23" s="1"/>
  <c r="H34" i="23"/>
  <c r="W31" i="23" s="1"/>
  <c r="J34" i="23"/>
  <c r="W35" i="23" s="1"/>
  <c r="H72" i="23"/>
  <c r="W46" i="23" s="1"/>
  <c r="J72" i="23"/>
  <c r="W50" i="23" s="1"/>
  <c r="H76" i="23"/>
  <c r="W48" i="23" s="1"/>
  <c r="J76" i="23"/>
  <c r="H34" i="24"/>
  <c r="W31" i="24" s="1"/>
  <c r="H72" i="24"/>
  <c r="W46" i="24" s="1"/>
  <c r="J74" i="24"/>
  <c r="W51" i="24" s="1"/>
  <c r="G78" i="24"/>
  <c r="V45" i="24" s="1"/>
  <c r="H76" i="24"/>
  <c r="H11" i="25"/>
  <c r="W22" i="25" s="1"/>
  <c r="J11" i="25"/>
  <c r="W26" i="25" s="1"/>
  <c r="H15" i="25"/>
  <c r="W24" i="25" s="1"/>
  <c r="J15" i="25"/>
  <c r="J32" i="25"/>
  <c r="W34" i="25" s="1"/>
  <c r="K59" i="25"/>
  <c r="V41" i="25" s="1"/>
  <c r="L7" i="2" s="1"/>
  <c r="J32" i="26"/>
  <c r="W34" i="26" s="1"/>
  <c r="K78" i="26"/>
  <c r="V49" i="26" s="1"/>
  <c r="H11" i="27"/>
  <c r="W22" i="27" s="1"/>
  <c r="H15" i="27"/>
  <c r="W24" i="27" s="1"/>
  <c r="V48" i="27"/>
  <c r="J53" i="27"/>
  <c r="W42" i="27" s="1"/>
  <c r="J15" i="28"/>
  <c r="V28" i="28"/>
  <c r="H57" i="28"/>
  <c r="H74" i="28"/>
  <c r="W47" i="28" s="1"/>
  <c r="J74" i="28"/>
  <c r="W51" i="28" s="1"/>
  <c r="G78" i="28"/>
  <c r="V45" i="28" s="1"/>
  <c r="W52" i="28"/>
  <c r="J78" i="28"/>
  <c r="W49" i="28" s="1"/>
  <c r="W40" i="28"/>
  <c r="H59" i="28"/>
  <c r="G59" i="28"/>
  <c r="V37" i="28" s="1"/>
  <c r="J59" i="28"/>
  <c r="W41" i="28" s="1"/>
  <c r="V36" i="28"/>
  <c r="K59" i="28"/>
  <c r="V41" i="28" s="1"/>
  <c r="G17" i="28"/>
  <c r="V21" i="28" s="1"/>
  <c r="H17" i="28"/>
  <c r="W36" i="27"/>
  <c r="W48" i="27"/>
  <c r="H38" i="27"/>
  <c r="J78" i="27"/>
  <c r="W49" i="27" s="1"/>
  <c r="G59" i="27"/>
  <c r="V37" i="27" s="1"/>
  <c r="W32" i="27"/>
  <c r="V36" i="27"/>
  <c r="K59" i="27"/>
  <c r="V41" i="27" s="1"/>
  <c r="G17" i="27"/>
  <c r="V21" i="27" s="1"/>
  <c r="G38" i="27"/>
  <c r="V29" i="27" s="1"/>
  <c r="W24" i="26"/>
  <c r="H17" i="26"/>
  <c r="W36" i="26"/>
  <c r="W52" i="26"/>
  <c r="J78" i="26"/>
  <c r="W49" i="26" s="1"/>
  <c r="G59" i="26"/>
  <c r="V37" i="26" s="1"/>
  <c r="W32" i="26"/>
  <c r="V36" i="26"/>
  <c r="G17" i="26"/>
  <c r="V21" i="26" s="1"/>
  <c r="W48" i="25"/>
  <c r="W52" i="25"/>
  <c r="W36" i="25"/>
  <c r="G59" i="25"/>
  <c r="V37" i="25" s="1"/>
  <c r="L12" i="2" s="1"/>
  <c r="V36" i="25"/>
  <c r="E24" i="1" s="1"/>
  <c r="G17" i="25"/>
  <c r="V21" i="25" s="1"/>
  <c r="L6" i="2" s="1"/>
  <c r="W48" i="24"/>
  <c r="W52" i="24"/>
  <c r="G59" i="24"/>
  <c r="V37" i="24" s="1"/>
  <c r="I6" i="2" s="1"/>
  <c r="W32" i="24"/>
  <c r="V36" i="24"/>
  <c r="D57" i="1" s="1"/>
  <c r="G38" i="24"/>
  <c r="V29" i="24" s="1"/>
  <c r="D40" i="1" s="1"/>
  <c r="K17" i="24"/>
  <c r="V25" i="24" s="1"/>
  <c r="I7" i="2" s="1"/>
  <c r="W24" i="23"/>
  <c r="H17" i="23"/>
  <c r="W52" i="23"/>
  <c r="G59" i="23"/>
  <c r="V37" i="23" s="1"/>
  <c r="C18" i="1" s="1"/>
  <c r="V36" i="23"/>
  <c r="C52" i="1" s="1"/>
  <c r="G17" i="23"/>
  <c r="V21" i="23" s="1"/>
  <c r="C11" i="1" s="1"/>
  <c r="H76" i="3"/>
  <c r="W48" i="3" s="1"/>
  <c r="H74" i="3"/>
  <c r="W47" i="3" s="1"/>
  <c r="J76" i="3"/>
  <c r="W52" i="3" s="1"/>
  <c r="J74" i="3"/>
  <c r="W51" i="3" s="1"/>
  <c r="G78" i="3"/>
  <c r="V45" i="3" s="1"/>
  <c r="K78" i="3"/>
  <c r="V49" i="3" s="1"/>
  <c r="J72" i="3"/>
  <c r="W50" i="3" s="1"/>
  <c r="H72" i="3"/>
  <c r="W46" i="3" s="1"/>
  <c r="C14" i="9"/>
  <c r="D14" i="9"/>
  <c r="E14" i="9"/>
  <c r="F14" i="9"/>
  <c r="H59" i="26" l="1"/>
  <c r="W37" i="26" s="1"/>
  <c r="E25" i="1"/>
  <c r="J59" i="25"/>
  <c r="W41" i="25" s="1"/>
  <c r="M7" i="2" s="1"/>
  <c r="H59" i="25"/>
  <c r="W37" i="25" s="1"/>
  <c r="M12" i="2" s="1"/>
  <c r="E11" i="1"/>
  <c r="L9" i="2"/>
  <c r="H38" i="25"/>
  <c r="W29" i="25" s="1"/>
  <c r="M9" i="2" s="1"/>
  <c r="J17" i="25"/>
  <c r="W25" i="25" s="1"/>
  <c r="M10" i="2" s="1"/>
  <c r="J59" i="24"/>
  <c r="H78" i="26"/>
  <c r="J17" i="28"/>
  <c r="W25" i="28" s="1"/>
  <c r="H78" i="23"/>
  <c r="N78" i="23" s="1"/>
  <c r="H17" i="24"/>
  <c r="H17" i="25"/>
  <c r="B17" i="25" s="1"/>
  <c r="H59" i="27"/>
  <c r="J38" i="27"/>
  <c r="W33" i="27" s="1"/>
  <c r="H38" i="28"/>
  <c r="F12" i="2"/>
  <c r="F11" i="2"/>
  <c r="H78" i="27"/>
  <c r="B78" i="27" s="1"/>
  <c r="D25" i="1"/>
  <c r="N59" i="24"/>
  <c r="I11" i="2"/>
  <c r="D49" i="1"/>
  <c r="I10" i="2"/>
  <c r="J38" i="24"/>
  <c r="W33" i="24" s="1"/>
  <c r="J9" i="2" s="1"/>
  <c r="J17" i="24"/>
  <c r="W25" i="24" s="1"/>
  <c r="J7" i="2" s="1"/>
  <c r="I50" i="1"/>
  <c r="C49" i="1"/>
  <c r="F9" i="2"/>
  <c r="W36" i="23"/>
  <c r="I51" i="1"/>
  <c r="J51" i="1"/>
  <c r="J59" i="23"/>
  <c r="W41" i="23" s="1"/>
  <c r="G7" i="2" s="1"/>
  <c r="H59" i="23"/>
  <c r="W37" i="23" s="1"/>
  <c r="G11" i="2" s="1"/>
  <c r="H38" i="23"/>
  <c r="N38" i="23" s="1"/>
  <c r="J78" i="24"/>
  <c r="W49" i="24" s="1"/>
  <c r="J38" i="25"/>
  <c r="W33" i="25" s="1"/>
  <c r="M11" i="2" s="1"/>
  <c r="J38" i="26"/>
  <c r="W33" i="26" s="1"/>
  <c r="J59" i="27"/>
  <c r="W41" i="27" s="1"/>
  <c r="W36" i="28"/>
  <c r="J17" i="23"/>
  <c r="W25" i="23" s="1"/>
  <c r="G6" i="2" s="1"/>
  <c r="H17" i="27"/>
  <c r="N17" i="27" s="1"/>
  <c r="J17" i="27"/>
  <c r="W25" i="27" s="1"/>
  <c r="J17" i="26"/>
  <c r="W25" i="26" s="1"/>
  <c r="J78" i="23"/>
  <c r="W49" i="23" s="1"/>
  <c r="H78" i="24"/>
  <c r="B78" i="24" s="1"/>
  <c r="J78" i="25"/>
  <c r="W49" i="25" s="1"/>
  <c r="H78" i="28"/>
  <c r="W45" i="28" s="1"/>
  <c r="H38" i="24"/>
  <c r="W29" i="24" s="1"/>
  <c r="J10" i="2" s="1"/>
  <c r="N59" i="28"/>
  <c r="W37" i="28"/>
  <c r="B59" i="28"/>
  <c r="N38" i="28"/>
  <c r="B38" i="28"/>
  <c r="W29" i="28"/>
  <c r="N17" i="28"/>
  <c r="B17" i="28"/>
  <c r="W21" i="28"/>
  <c r="B78" i="28"/>
  <c r="W21" i="27"/>
  <c r="B17" i="27"/>
  <c r="W29" i="27"/>
  <c r="N78" i="27"/>
  <c r="N59" i="27"/>
  <c r="W37" i="27"/>
  <c r="B38" i="26"/>
  <c r="W29" i="26"/>
  <c r="N78" i="26"/>
  <c r="W45" i="26"/>
  <c r="B78" i="26"/>
  <c r="N17" i="26"/>
  <c r="W21" i="26"/>
  <c r="B17" i="26"/>
  <c r="W45" i="25"/>
  <c r="N78" i="24"/>
  <c r="W21" i="24"/>
  <c r="J8" i="2" s="1"/>
  <c r="W41" i="24"/>
  <c r="J11" i="2" s="1"/>
  <c r="B59" i="24"/>
  <c r="B59" i="23"/>
  <c r="N59" i="23"/>
  <c r="W21" i="23"/>
  <c r="G12" i="2" s="1"/>
  <c r="J78" i="3"/>
  <c r="W49" i="3" s="1"/>
  <c r="H78" i="3"/>
  <c r="O37" i="11"/>
  <c r="N37" i="11"/>
  <c r="M37" i="11"/>
  <c r="L37" i="11"/>
  <c r="F37" i="11"/>
  <c r="E37" i="11"/>
  <c r="D37" i="11"/>
  <c r="C37" i="11"/>
  <c r="K36" i="11"/>
  <c r="G36" i="11"/>
  <c r="O35" i="11"/>
  <c r="N35" i="11"/>
  <c r="M35" i="11"/>
  <c r="L35" i="11"/>
  <c r="F35" i="11"/>
  <c r="E35" i="11"/>
  <c r="D35" i="11"/>
  <c r="C35" i="11"/>
  <c r="K34" i="11"/>
  <c r="G34" i="11"/>
  <c r="O33" i="11"/>
  <c r="N33" i="11"/>
  <c r="M33" i="11"/>
  <c r="L33" i="11"/>
  <c r="F33" i="11"/>
  <c r="E33" i="11"/>
  <c r="D33" i="11"/>
  <c r="C33" i="11"/>
  <c r="K32" i="11"/>
  <c r="G32" i="11"/>
  <c r="O16" i="11"/>
  <c r="N16" i="11"/>
  <c r="M16" i="11"/>
  <c r="L16" i="11"/>
  <c r="F16" i="11"/>
  <c r="E16" i="11"/>
  <c r="D16" i="11"/>
  <c r="C16" i="11"/>
  <c r="K15" i="11"/>
  <c r="G15" i="11"/>
  <c r="O14" i="11"/>
  <c r="N14" i="11"/>
  <c r="M14" i="11"/>
  <c r="L14" i="11"/>
  <c r="F14" i="11"/>
  <c r="E14" i="11"/>
  <c r="D14" i="11"/>
  <c r="C14" i="11"/>
  <c r="K13" i="11"/>
  <c r="G13" i="11"/>
  <c r="O12" i="11"/>
  <c r="N12" i="11"/>
  <c r="M12" i="11"/>
  <c r="L12" i="11"/>
  <c r="F12" i="11"/>
  <c r="E12" i="11"/>
  <c r="D12" i="11"/>
  <c r="C12" i="11"/>
  <c r="K11" i="11"/>
  <c r="G11" i="11"/>
  <c r="O37" i="9"/>
  <c r="N37" i="9"/>
  <c r="M37" i="9"/>
  <c r="L37" i="9"/>
  <c r="F37" i="9"/>
  <c r="E37" i="9"/>
  <c r="D37" i="9"/>
  <c r="C37" i="9"/>
  <c r="K36" i="9"/>
  <c r="G36" i="9"/>
  <c r="O35" i="9"/>
  <c r="N35" i="9"/>
  <c r="M35" i="9"/>
  <c r="L35" i="9"/>
  <c r="F35" i="9"/>
  <c r="E35" i="9"/>
  <c r="D35" i="9"/>
  <c r="C35" i="9"/>
  <c r="K34" i="9"/>
  <c r="G34" i="9"/>
  <c r="O33" i="9"/>
  <c r="N33" i="9"/>
  <c r="M33" i="9"/>
  <c r="L33" i="9"/>
  <c r="F33" i="9"/>
  <c r="E33" i="9"/>
  <c r="D33" i="9"/>
  <c r="C33" i="9"/>
  <c r="K32" i="9"/>
  <c r="G32" i="9"/>
  <c r="O16" i="9"/>
  <c r="N16" i="9"/>
  <c r="M16" i="9"/>
  <c r="L16" i="9"/>
  <c r="F16" i="9"/>
  <c r="E16" i="9"/>
  <c r="D16" i="9"/>
  <c r="C16" i="9"/>
  <c r="K15" i="9"/>
  <c r="G15" i="9"/>
  <c r="O14" i="9"/>
  <c r="N14" i="9"/>
  <c r="M14" i="9"/>
  <c r="L14" i="9"/>
  <c r="H13" i="9"/>
  <c r="K13" i="9"/>
  <c r="G13" i="9"/>
  <c r="O12" i="9"/>
  <c r="N12" i="9"/>
  <c r="M12" i="9"/>
  <c r="L12" i="9"/>
  <c r="F12" i="9"/>
  <c r="E12" i="9"/>
  <c r="D12" i="9"/>
  <c r="C12" i="9"/>
  <c r="K11" i="9"/>
  <c r="G11" i="9"/>
  <c r="N59" i="26" l="1"/>
  <c r="B59" i="26"/>
  <c r="B59" i="25"/>
  <c r="N59" i="25"/>
  <c r="N38" i="25"/>
  <c r="B38" i="25"/>
  <c r="N17" i="25"/>
  <c r="W21" i="25"/>
  <c r="M6" i="2" s="1"/>
  <c r="B78" i="25"/>
  <c r="B59" i="27"/>
  <c r="W45" i="23"/>
  <c r="W45" i="24"/>
  <c r="N78" i="25"/>
  <c r="N38" i="26"/>
  <c r="W45" i="27"/>
  <c r="B38" i="27"/>
  <c r="N38" i="27"/>
  <c r="N38" i="24"/>
  <c r="B38" i="24"/>
  <c r="N17" i="24"/>
  <c r="B17" i="24"/>
  <c r="W29" i="23"/>
  <c r="G8" i="2" s="1"/>
  <c r="B38" i="23"/>
  <c r="H36" i="11"/>
  <c r="B17" i="23"/>
  <c r="N78" i="28"/>
  <c r="N17" i="23"/>
  <c r="B78" i="23"/>
  <c r="W45" i="3"/>
  <c r="N78" i="3"/>
  <c r="B78" i="3"/>
  <c r="H15" i="9"/>
  <c r="J15" i="11"/>
  <c r="J36" i="11"/>
  <c r="J34" i="11"/>
  <c r="H34" i="11"/>
  <c r="G38" i="11"/>
  <c r="K38" i="11"/>
  <c r="H32" i="11"/>
  <c r="J32" i="11"/>
  <c r="H15" i="11"/>
  <c r="J13" i="11"/>
  <c r="H13" i="11"/>
  <c r="G17" i="11"/>
  <c r="K17" i="11"/>
  <c r="J11" i="11"/>
  <c r="H11" i="11"/>
  <c r="H34" i="9"/>
  <c r="G38" i="9"/>
  <c r="J32" i="9"/>
  <c r="H32" i="9"/>
  <c r="J36" i="9"/>
  <c r="J34" i="9"/>
  <c r="K38" i="9"/>
  <c r="H36" i="9"/>
  <c r="J15" i="9"/>
  <c r="J13" i="9"/>
  <c r="H11" i="9"/>
  <c r="J11" i="9"/>
  <c r="G17" i="9"/>
  <c r="K17" i="9"/>
  <c r="J38" i="11" l="1"/>
  <c r="H38" i="11"/>
  <c r="J17" i="11"/>
  <c r="H17" i="11"/>
  <c r="H38" i="9"/>
  <c r="J38" i="9"/>
  <c r="H17" i="9"/>
  <c r="J17" i="9"/>
  <c r="N38" i="11" l="1"/>
  <c r="B38" i="11"/>
  <c r="B17" i="11"/>
  <c r="N17" i="11"/>
  <c r="B38" i="9"/>
  <c r="N38" i="9"/>
  <c r="N17" i="9"/>
  <c r="B17" i="9"/>
  <c r="X41" i="3"/>
  <c r="X37" i="3"/>
  <c r="X33" i="3"/>
  <c r="X29" i="3"/>
  <c r="X25" i="3"/>
  <c r="W27" i="3"/>
  <c r="U33" i="3"/>
  <c r="U29" i="3"/>
  <c r="U25" i="3"/>
  <c r="U44" i="3"/>
  <c r="U43" i="3"/>
  <c r="U42" i="3"/>
  <c r="U40" i="3"/>
  <c r="U39" i="3"/>
  <c r="U36" i="3"/>
  <c r="U35" i="3"/>
  <c r="U34" i="3"/>
  <c r="U32" i="3"/>
  <c r="U31" i="3"/>
  <c r="U30" i="3"/>
  <c r="U28" i="3"/>
  <c r="U27" i="3"/>
  <c r="U26" i="3"/>
  <c r="U24" i="3"/>
  <c r="U23" i="3"/>
  <c r="O58" i="3"/>
  <c r="N58" i="3"/>
  <c r="M58" i="3"/>
  <c r="L58" i="3"/>
  <c r="F58" i="3"/>
  <c r="E58" i="3"/>
  <c r="D58" i="3"/>
  <c r="C58" i="3"/>
  <c r="K57" i="3"/>
  <c r="V44" i="3" s="1"/>
  <c r="G57" i="3"/>
  <c r="V40" i="3" s="1"/>
  <c r="O56" i="3"/>
  <c r="N56" i="3"/>
  <c r="M56" i="3"/>
  <c r="L56" i="3"/>
  <c r="F56" i="3"/>
  <c r="E56" i="3"/>
  <c r="D56" i="3"/>
  <c r="C56" i="3"/>
  <c r="K55" i="3"/>
  <c r="V43" i="3" s="1"/>
  <c r="G55" i="3"/>
  <c r="V39" i="3" s="1"/>
  <c r="O54" i="3"/>
  <c r="N54" i="3"/>
  <c r="M54" i="3"/>
  <c r="L54" i="3"/>
  <c r="F54" i="3"/>
  <c r="E54" i="3"/>
  <c r="D54" i="3"/>
  <c r="C54" i="3"/>
  <c r="K53" i="3"/>
  <c r="V42" i="3" s="1"/>
  <c r="G53" i="3"/>
  <c r="O37" i="3"/>
  <c r="N37" i="3"/>
  <c r="M37" i="3"/>
  <c r="L37" i="3"/>
  <c r="F37" i="3"/>
  <c r="E37" i="3"/>
  <c r="D37" i="3"/>
  <c r="C37" i="3"/>
  <c r="V36" i="3"/>
  <c r="G36" i="3"/>
  <c r="V32" i="3" s="1"/>
  <c r="O35" i="3"/>
  <c r="N35" i="3"/>
  <c r="M35" i="3"/>
  <c r="L35" i="3"/>
  <c r="F35" i="3"/>
  <c r="E35" i="3"/>
  <c r="D35" i="3"/>
  <c r="C35" i="3"/>
  <c r="K34" i="3"/>
  <c r="V35" i="3" s="1"/>
  <c r="G34" i="3"/>
  <c r="V31" i="3" s="1"/>
  <c r="O33" i="3"/>
  <c r="N33" i="3"/>
  <c r="M33" i="3"/>
  <c r="L33" i="3"/>
  <c r="F33" i="3"/>
  <c r="E33" i="3"/>
  <c r="D33" i="3"/>
  <c r="C33" i="3"/>
  <c r="K32" i="3"/>
  <c r="V34" i="3" s="1"/>
  <c r="G32" i="3"/>
  <c r="V30" i="3" s="1"/>
  <c r="O16" i="3"/>
  <c r="N16" i="3"/>
  <c r="M16" i="3"/>
  <c r="L16" i="3"/>
  <c r="O14" i="3"/>
  <c r="N14" i="3"/>
  <c r="M14" i="3"/>
  <c r="L14" i="3"/>
  <c r="O12" i="3"/>
  <c r="N12" i="3"/>
  <c r="M12" i="3"/>
  <c r="L12" i="3"/>
  <c r="K13" i="3"/>
  <c r="V27" i="3" s="1"/>
  <c r="K15" i="3"/>
  <c r="V28" i="3" s="1"/>
  <c r="K11" i="3"/>
  <c r="V26" i="3" s="1"/>
  <c r="G13" i="3"/>
  <c r="V23" i="3" s="1"/>
  <c r="G15" i="3"/>
  <c r="V24" i="3" s="1"/>
  <c r="G11" i="3"/>
  <c r="V22" i="3" s="1"/>
  <c r="F16" i="3"/>
  <c r="E16" i="3"/>
  <c r="D16" i="3"/>
  <c r="C16" i="3"/>
  <c r="F14" i="3"/>
  <c r="E14" i="3"/>
  <c r="D14" i="3"/>
  <c r="C14" i="3"/>
  <c r="F12" i="3"/>
  <c r="E12" i="3"/>
  <c r="D12" i="3"/>
  <c r="C12" i="3"/>
  <c r="B48" i="1" l="1"/>
  <c r="E8" i="2"/>
  <c r="B6" i="1"/>
  <c r="E6" i="2"/>
  <c r="Z6" i="2" s="1"/>
  <c r="B58" i="1"/>
  <c r="B47" i="1"/>
  <c r="B57" i="1"/>
  <c r="E12" i="2"/>
  <c r="Z12" i="2" s="1"/>
  <c r="E11" i="2"/>
  <c r="Z8" i="2"/>
  <c r="Y9" i="2"/>
  <c r="E7" i="2"/>
  <c r="E10" i="2"/>
  <c r="E9" i="2"/>
  <c r="C9" i="2"/>
  <c r="X9" i="2" s="1"/>
  <c r="B39" i="1"/>
  <c r="B15" i="1"/>
  <c r="B43" i="1"/>
  <c r="B44" i="1"/>
  <c r="B52" i="1"/>
  <c r="B41" i="1"/>
  <c r="B49" i="1"/>
  <c r="B54" i="1"/>
  <c r="B53" i="1"/>
  <c r="B56" i="1"/>
  <c r="B16" i="1"/>
  <c r="B45" i="1"/>
  <c r="B29" i="1"/>
  <c r="B42" i="1"/>
  <c r="B55" i="1"/>
  <c r="B30" i="1"/>
  <c r="B31" i="1"/>
  <c r="B20" i="1"/>
  <c r="B13" i="1"/>
  <c r="B10" i="1"/>
  <c r="B34" i="1"/>
  <c r="B9" i="1"/>
  <c r="B36" i="1"/>
  <c r="B12" i="1"/>
  <c r="B32" i="1"/>
  <c r="B14" i="1"/>
  <c r="B35" i="1"/>
  <c r="B21" i="1"/>
  <c r="B33" i="1"/>
  <c r="B8" i="1"/>
  <c r="B37" i="1"/>
  <c r="B24" i="1"/>
  <c r="B28" i="1"/>
  <c r="B46" i="1"/>
  <c r="B7" i="1"/>
  <c r="B17" i="1"/>
  <c r="B22" i="1"/>
  <c r="B27" i="1"/>
  <c r="B23" i="1"/>
  <c r="B19" i="1"/>
  <c r="J15" i="3"/>
  <c r="H15" i="3"/>
  <c r="W24" i="3" s="1"/>
  <c r="J13" i="3"/>
  <c r="W28" i="3" s="1"/>
  <c r="H11" i="3"/>
  <c r="W22" i="3" s="1"/>
  <c r="H36" i="3"/>
  <c r="W32" i="3" s="1"/>
  <c r="H34" i="3"/>
  <c r="W31" i="3" s="1"/>
  <c r="H13" i="3"/>
  <c r="W23" i="3" s="1"/>
  <c r="G17" i="3"/>
  <c r="K59" i="3"/>
  <c r="V41" i="3" s="1"/>
  <c r="H55" i="3"/>
  <c r="W39" i="3" s="1"/>
  <c r="J57" i="3"/>
  <c r="W44" i="3" s="1"/>
  <c r="H57" i="3"/>
  <c r="W40" i="3" s="1"/>
  <c r="J55" i="3"/>
  <c r="W43" i="3" s="1"/>
  <c r="G59" i="3"/>
  <c r="V37" i="3" s="1"/>
  <c r="J53" i="3"/>
  <c r="W42" i="3" s="1"/>
  <c r="V38" i="3"/>
  <c r="H53" i="3"/>
  <c r="W38" i="3" s="1"/>
  <c r="J36" i="3"/>
  <c r="W36" i="3" s="1"/>
  <c r="J34" i="3"/>
  <c r="W35" i="3" s="1"/>
  <c r="K38" i="3"/>
  <c r="V33" i="3" s="1"/>
  <c r="C8" i="2" s="1"/>
  <c r="J32" i="3"/>
  <c r="W34" i="3" s="1"/>
  <c r="H32" i="3"/>
  <c r="G38" i="3"/>
  <c r="V29" i="3" s="1"/>
  <c r="B11" i="1" s="1"/>
  <c r="J11" i="3"/>
  <c r="K17" i="3"/>
  <c r="V25" i="3" s="1"/>
  <c r="I48" i="1" l="1"/>
  <c r="J48" i="1"/>
  <c r="C12" i="2"/>
  <c r="X12" i="2" s="1"/>
  <c r="J57" i="1"/>
  <c r="I57" i="1"/>
  <c r="B26" i="1"/>
  <c r="J26" i="1" s="1"/>
  <c r="J47" i="1"/>
  <c r="I47" i="1"/>
  <c r="J58" i="1"/>
  <c r="I58" i="1"/>
  <c r="C7" i="2"/>
  <c r="X7" i="2" s="1"/>
  <c r="X8" i="2"/>
  <c r="C10" i="2"/>
  <c r="X10" i="2" s="1"/>
  <c r="B25" i="1"/>
  <c r="J25" i="1" s="1"/>
  <c r="Z9" i="2"/>
  <c r="Z11" i="2"/>
  <c r="Z10" i="2"/>
  <c r="I16" i="1"/>
  <c r="J16" i="1"/>
  <c r="I53" i="1"/>
  <c r="J53" i="1"/>
  <c r="J49" i="1"/>
  <c r="I49" i="1"/>
  <c r="J41" i="1"/>
  <c r="I41" i="1"/>
  <c r="J45" i="1"/>
  <c r="I45" i="1"/>
  <c r="J56" i="1"/>
  <c r="I56" i="1"/>
  <c r="J30" i="1"/>
  <c r="I30" i="1"/>
  <c r="I43" i="1"/>
  <c r="J43" i="1"/>
  <c r="J54" i="1"/>
  <c r="I54" i="1"/>
  <c r="J52" i="1"/>
  <c r="I52" i="1"/>
  <c r="I55" i="1"/>
  <c r="J55" i="1"/>
  <c r="J42" i="1"/>
  <c r="I42" i="1"/>
  <c r="J15" i="1"/>
  <c r="I15" i="1"/>
  <c r="I44" i="1"/>
  <c r="J44" i="1"/>
  <c r="J29" i="1"/>
  <c r="I29" i="1"/>
  <c r="J39" i="1"/>
  <c r="J9" i="1"/>
  <c r="I9" i="1"/>
  <c r="Z7" i="2"/>
  <c r="I22" i="1"/>
  <c r="J22" i="1"/>
  <c r="I35" i="1"/>
  <c r="J35" i="1"/>
  <c r="J10" i="1"/>
  <c r="I10" i="1"/>
  <c r="J17" i="1"/>
  <c r="I17" i="1"/>
  <c r="I24" i="1"/>
  <c r="J24" i="1"/>
  <c r="J32" i="1"/>
  <c r="I32" i="1"/>
  <c r="J20" i="1"/>
  <c r="I20" i="1"/>
  <c r="I33" i="1"/>
  <c r="J33" i="1"/>
  <c r="I27" i="1"/>
  <c r="J27" i="1"/>
  <c r="J14" i="1"/>
  <c r="I14" i="1"/>
  <c r="I37" i="1"/>
  <c r="J37" i="1"/>
  <c r="I12" i="1"/>
  <c r="J12" i="1"/>
  <c r="I31" i="1"/>
  <c r="J31" i="1"/>
  <c r="J21" i="1"/>
  <c r="I21" i="1"/>
  <c r="J34" i="1"/>
  <c r="I34" i="1"/>
  <c r="J19" i="1"/>
  <c r="I19" i="1"/>
  <c r="I23" i="1"/>
  <c r="J23" i="1"/>
  <c r="J7" i="1"/>
  <c r="I7" i="1"/>
  <c r="J46" i="1"/>
  <c r="I46" i="1"/>
  <c r="J11" i="1"/>
  <c r="I11" i="1"/>
  <c r="I13" i="1"/>
  <c r="J13" i="1"/>
  <c r="J28" i="1"/>
  <c r="I28" i="1"/>
  <c r="J8" i="1"/>
  <c r="I8" i="1"/>
  <c r="J36" i="1"/>
  <c r="I36" i="1"/>
  <c r="I6" i="1"/>
  <c r="J6" i="1"/>
  <c r="V21" i="3"/>
  <c r="H17" i="3"/>
  <c r="W21" i="3" s="1"/>
  <c r="H38" i="3"/>
  <c r="W29" i="3" s="1"/>
  <c r="Y12" i="2" s="1"/>
  <c r="W30" i="3"/>
  <c r="J17" i="3"/>
  <c r="W25" i="3" s="1"/>
  <c r="W26" i="3"/>
  <c r="H59" i="3"/>
  <c r="W37" i="3" s="1"/>
  <c r="J59" i="3"/>
  <c r="J38" i="3"/>
  <c r="I26" i="1" l="1"/>
  <c r="C11" i="2"/>
  <c r="X11" i="2" s="1"/>
  <c r="I25" i="1"/>
  <c r="Y6" i="2"/>
  <c r="C6" i="2"/>
  <c r="X6" i="2" s="1"/>
  <c r="Y7" i="2"/>
  <c r="B38" i="3"/>
  <c r="N38" i="3"/>
  <c r="W33" i="3"/>
  <c r="B17" i="3"/>
  <c r="N17" i="3"/>
  <c r="B59" i="3"/>
  <c r="W41" i="3"/>
  <c r="N59" i="3"/>
  <c r="D8" i="2" l="1"/>
  <c r="Y8" i="2" s="1"/>
  <c r="Y10" i="2"/>
  <c r="Y11" i="2"/>
</calcChain>
</file>

<file path=xl/sharedStrings.xml><?xml version="1.0" encoding="utf-8"?>
<sst xmlns="http://schemas.openxmlformats.org/spreadsheetml/2006/main" count="2568" uniqueCount="120">
  <si>
    <t>Rang</t>
  </si>
  <si>
    <t>Mannschaft</t>
  </si>
  <si>
    <t>SV Krieglach</t>
  </si>
  <si>
    <t>Schrittwieser Daniel</t>
  </si>
  <si>
    <t>Mazilo Harald</t>
  </si>
  <si>
    <t>1. Runde</t>
  </si>
  <si>
    <t>2. Runde</t>
  </si>
  <si>
    <t>3. Runde</t>
  </si>
  <si>
    <t>4. Runde</t>
  </si>
  <si>
    <t>5. Runde</t>
  </si>
  <si>
    <t>Gesamt</t>
  </si>
  <si>
    <t>SV Raika Langenwang</t>
  </si>
  <si>
    <t>Fölzer Verona</t>
  </si>
  <si>
    <t>Pink Daniel</t>
  </si>
  <si>
    <t>Schnitt</t>
  </si>
  <si>
    <t>SV Eggersdorf</t>
  </si>
  <si>
    <t>Ringe</t>
  </si>
  <si>
    <t>Kristandl Manfred</t>
  </si>
  <si>
    <t>Meissl Theresa</t>
  </si>
  <si>
    <t>Mörth Stefanie</t>
  </si>
  <si>
    <t>EP</t>
  </si>
  <si>
    <t>MP</t>
  </si>
  <si>
    <t>LUFTGEWEHR</t>
  </si>
  <si>
    <t>Landesliga</t>
  </si>
  <si>
    <t>St.</t>
  </si>
  <si>
    <t>Schütze</t>
  </si>
  <si>
    <t>P1</t>
  </si>
  <si>
    <t>P2</t>
  </si>
  <si>
    <t>P3</t>
  </si>
  <si>
    <t>P4</t>
  </si>
  <si>
    <t>Punkte</t>
  </si>
  <si>
    <t>:</t>
  </si>
  <si>
    <t>Paar 1</t>
  </si>
  <si>
    <t>Paar 2</t>
  </si>
  <si>
    <t>Paar 3</t>
  </si>
  <si>
    <t>Paar 4</t>
  </si>
  <si>
    <t>Stand</t>
  </si>
  <si>
    <t>Stechen 1</t>
  </si>
  <si>
    <t xml:space="preserve">Treffer </t>
  </si>
  <si>
    <t/>
  </si>
  <si>
    <t>Stechen 2</t>
  </si>
  <si>
    <t>Stechen 3</t>
  </si>
  <si>
    <t>Pillhofer Philipp</t>
  </si>
  <si>
    <t>.</t>
  </si>
  <si>
    <t>Geisler Daniel</t>
  </si>
  <si>
    <t>Neuburger Martin</t>
  </si>
  <si>
    <t>Halbfinale 1</t>
  </si>
  <si>
    <t>Halbfinale 2</t>
  </si>
  <si>
    <t>Halbfinale</t>
  </si>
  <si>
    <t>Finale</t>
  </si>
  <si>
    <t>Großes Finale</t>
  </si>
  <si>
    <t>Kleines Finale</t>
  </si>
  <si>
    <t>Endergebnis</t>
  </si>
  <si>
    <t>1. Platz</t>
  </si>
  <si>
    <t>2. Platz</t>
  </si>
  <si>
    <t>3. Platz</t>
  </si>
  <si>
    <t>5. Platz</t>
  </si>
  <si>
    <t>4. Platz</t>
  </si>
  <si>
    <t>SAISON 2022 / 2023</t>
  </si>
  <si>
    <t>Begegnung 1</t>
  </si>
  <si>
    <t>Begegnung 2</t>
  </si>
  <si>
    <t>Begegnung 3</t>
  </si>
  <si>
    <t>SV Kainisch</t>
  </si>
  <si>
    <t>Schrempf Wilhelm</t>
  </si>
  <si>
    <t>Illmayr Daniel</t>
  </si>
  <si>
    <t>Preßl Rudolf</t>
  </si>
  <si>
    <t>Vorjahr</t>
  </si>
  <si>
    <t>Hottowy Bernhard</t>
  </si>
  <si>
    <t>Glockengießer Elisa</t>
  </si>
  <si>
    <t>Kreuzer Elias</t>
  </si>
  <si>
    <t>Hofer Antonia</t>
  </si>
  <si>
    <t>Wurzwallner Peter</t>
  </si>
  <si>
    <t>SV RB Eggersdorf</t>
  </si>
  <si>
    <t>Brucker SV</t>
  </si>
  <si>
    <t>SV Feistritztal</t>
  </si>
  <si>
    <t>SV Knittelfeld</t>
  </si>
  <si>
    <t>6. Runde</t>
  </si>
  <si>
    <t>7. Runde</t>
  </si>
  <si>
    <t xml:space="preserve">6. Runde </t>
  </si>
  <si>
    <t>Hansmann Sophie</t>
  </si>
  <si>
    <t>Feierl Michael</t>
  </si>
  <si>
    <t>Hoffelner Johannes</t>
  </si>
  <si>
    <t>Miltscheff Ines</t>
  </si>
  <si>
    <t>Krasser Sophia</t>
  </si>
  <si>
    <t>Geisler Michael</t>
  </si>
  <si>
    <t>Gölles Franz</t>
  </si>
  <si>
    <t>Knollmüller Daniel</t>
  </si>
  <si>
    <t>Matzer Peter</t>
  </si>
  <si>
    <t>Haim Andreas</t>
  </si>
  <si>
    <t>Reisinger Christoph</t>
  </si>
  <si>
    <t>Bauernhofer Josef</t>
  </si>
  <si>
    <t>Lechner Theresa</t>
  </si>
  <si>
    <t>Cermak Fabricio</t>
  </si>
  <si>
    <t>Plocher Christine</t>
  </si>
  <si>
    <t>SAISON 2024 / 25</t>
  </si>
  <si>
    <t xml:space="preserve">1. Runde in Kainisch </t>
  </si>
  <si>
    <t>2. Runde in Langenwang</t>
  </si>
  <si>
    <t>3. Runde in Eggersdorf</t>
  </si>
  <si>
    <t>Cermak Romina</t>
  </si>
  <si>
    <t>Freitag Laura</t>
  </si>
  <si>
    <t>Fölzer Karl-Heinz</t>
  </si>
  <si>
    <t>Steirische Landesliga 2024/25</t>
  </si>
  <si>
    <t>Matzer Madeleine</t>
  </si>
  <si>
    <t>Strempfl Martin</t>
  </si>
  <si>
    <t>Hansmann Georg</t>
  </si>
  <si>
    <t>4. Runde in Krieglach</t>
  </si>
  <si>
    <t xml:space="preserve">5. Runde in Bruck </t>
  </si>
  <si>
    <t>6. Runde in Feistritztal</t>
  </si>
  <si>
    <t>7. Runde in Knittelfeld</t>
  </si>
  <si>
    <t>Weglehner Raphael</t>
  </si>
  <si>
    <t>Arlitzer Rafael</t>
  </si>
  <si>
    <t>Weglehner Rafael</t>
  </si>
  <si>
    <t>SV RB Eggersdorf_</t>
  </si>
  <si>
    <t>SV Kainisch_</t>
  </si>
  <si>
    <t>Illmayr Daniel_</t>
  </si>
  <si>
    <t>Hofer Antonia_</t>
  </si>
  <si>
    <t>Haim Andreas_</t>
  </si>
  <si>
    <t>Meissl Theresa_</t>
  </si>
  <si>
    <t>Glockengießer Elisa_</t>
  </si>
  <si>
    <t>Hottowy Bernhard_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</si>
</sst>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0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indexed="8"/>
      <name val="Arial"/>
      <family val="2"/>
    </font>
    <font>
      <b/>
      <sz val="11"/>
      <color indexed="9"/>
      <name val="Arial"/>
      <family val="2"/>
    </font>
    <font>
      <b/>
      <sz val="11"/>
      <color indexed="8"/>
      <name val="Arial"/>
      <family val="2"/>
    </font>
    <font>
      <b/>
      <sz val="11"/>
      <name val="Arial"/>
      <family val="2"/>
    </font>
    <font>
      <sz val="10"/>
      <color indexed="8"/>
      <name val="Arial"/>
      <family val="2"/>
    </font>
    <font>
      <b/>
      <sz val="10"/>
      <color indexed="10"/>
      <name val="Arial"/>
      <family val="2"/>
    </font>
    <font>
      <sz val="11"/>
      <name val="Arial"/>
      <family val="2"/>
    </font>
    <font>
      <b/>
      <sz val="12"/>
      <color indexed="10"/>
      <name val="Arial"/>
      <family val="2"/>
    </font>
    <font>
      <sz val="10"/>
      <color indexed="9"/>
      <name val="Arial"/>
      <family val="2"/>
    </font>
    <font>
      <sz val="11"/>
      <color indexed="9"/>
      <name val="Arial"/>
      <family val="2"/>
    </font>
    <font>
      <sz val="11"/>
      <color indexed="8"/>
      <name val="Arial"/>
      <family val="2"/>
    </font>
    <font>
      <b/>
      <sz val="12"/>
      <color indexed="8"/>
      <name val="Arial"/>
      <family val="2"/>
    </font>
    <font>
      <sz val="11"/>
      <color rgb="FF000000"/>
      <name val="Arial"/>
      <family val="2"/>
      <charset val="1"/>
    </font>
    <font>
      <b/>
      <sz val="24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indexed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</borders>
  <cellStyleXfs count="3">
    <xf numFmtId="0" fontId="0" fillId="0" borderId="0"/>
    <xf numFmtId="0" fontId="14" fillId="0" borderId="0"/>
    <xf numFmtId="0" fontId="16" fillId="0" borderId="0"/>
  </cellStyleXfs>
  <cellXfs count="174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3" fillId="0" borderId="2" xfId="0" applyFont="1" applyBorder="1"/>
    <xf numFmtId="0" fontId="3" fillId="0" borderId="0" xfId="0" applyFont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1" fillId="0" borderId="0" xfId="0" applyFont="1"/>
    <xf numFmtId="0" fontId="1" fillId="0" borderId="2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center"/>
    </xf>
    <xf numFmtId="0" fontId="3" fillId="0" borderId="3" xfId="0" applyFont="1" applyBorder="1"/>
    <xf numFmtId="0" fontId="1" fillId="0" borderId="3" xfId="0" applyFont="1" applyBorder="1"/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7" fillId="0" borderId="0" xfId="1" applyFont="1" applyAlignment="1">
      <alignment horizontal="center" vertical="center"/>
    </xf>
    <xf numFmtId="0" fontId="8" fillId="0" borderId="20" xfId="1" applyFont="1" applyBorder="1" applyAlignment="1">
      <alignment horizontal="center" vertical="center"/>
    </xf>
    <xf numFmtId="0" fontId="8" fillId="0" borderId="21" xfId="1" applyFont="1" applyBorder="1" applyAlignment="1">
      <alignment horizontal="center" vertical="center"/>
    </xf>
    <xf numFmtId="0" fontId="8" fillId="0" borderId="22" xfId="1" applyFont="1" applyBorder="1" applyAlignment="1">
      <alignment horizontal="center" vertical="center"/>
    </xf>
    <xf numFmtId="0" fontId="8" fillId="0" borderId="23" xfId="1" applyFont="1" applyBorder="1" applyAlignment="1">
      <alignment horizontal="center" vertical="center"/>
    </xf>
    <xf numFmtId="0" fontId="8" fillId="0" borderId="24" xfId="1" applyFont="1" applyBorder="1" applyAlignment="1">
      <alignment horizontal="center" vertical="center"/>
    </xf>
    <xf numFmtId="0" fontId="8" fillId="0" borderId="25" xfId="1" applyFont="1" applyBorder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8" fillId="0" borderId="3" xfId="1" applyFont="1" applyBorder="1" applyAlignment="1">
      <alignment horizontal="center" vertical="center"/>
    </xf>
    <xf numFmtId="0" fontId="4" fillId="0" borderId="5" xfId="1" applyFont="1" applyBorder="1" applyAlignment="1">
      <alignment horizontal="center" vertical="center"/>
    </xf>
    <xf numFmtId="0" fontId="8" fillId="0" borderId="37" xfId="1" applyFont="1" applyBorder="1" applyAlignment="1">
      <alignment horizontal="center" vertical="center"/>
    </xf>
    <xf numFmtId="0" fontId="8" fillId="0" borderId="38" xfId="1" applyFont="1" applyBorder="1" applyAlignment="1">
      <alignment horizontal="center" vertical="center"/>
    </xf>
    <xf numFmtId="0" fontId="4" fillId="5" borderId="40" xfId="1" applyFont="1" applyFill="1" applyBorder="1" applyAlignment="1" applyProtection="1">
      <alignment horizontal="center" vertical="center"/>
      <protection locked="0"/>
    </xf>
    <xf numFmtId="0" fontId="4" fillId="5" borderId="41" xfId="1" applyFont="1" applyFill="1" applyBorder="1" applyAlignment="1" applyProtection="1">
      <alignment horizontal="center" vertical="center"/>
      <protection locked="0"/>
    </xf>
    <xf numFmtId="0" fontId="8" fillId="0" borderId="45" xfId="1" applyFont="1" applyBorder="1" applyAlignment="1">
      <alignment horizontal="center" vertical="center"/>
    </xf>
    <xf numFmtId="0" fontId="8" fillId="0" borderId="46" xfId="1" applyFont="1" applyBorder="1" applyAlignment="1">
      <alignment horizontal="center" vertical="center"/>
    </xf>
    <xf numFmtId="0" fontId="8" fillId="0" borderId="49" xfId="1" applyFont="1" applyBorder="1" applyAlignment="1">
      <alignment horizontal="center" vertical="center"/>
    </xf>
    <xf numFmtId="0" fontId="8" fillId="0" borderId="50" xfId="1" applyFont="1" applyBorder="1" applyAlignment="1">
      <alignment horizontal="center" vertical="center"/>
    </xf>
    <xf numFmtId="0" fontId="4" fillId="5" borderId="37" xfId="1" applyFont="1" applyFill="1" applyBorder="1" applyAlignment="1" applyProtection="1">
      <alignment horizontal="center" vertical="center"/>
      <protection locked="0"/>
    </xf>
    <xf numFmtId="0" fontId="4" fillId="5" borderId="38" xfId="1" applyFont="1" applyFill="1" applyBorder="1" applyAlignment="1" applyProtection="1">
      <alignment horizontal="center" vertical="center"/>
      <protection locked="0"/>
    </xf>
    <xf numFmtId="0" fontId="8" fillId="0" borderId="16" xfId="1" applyFont="1" applyBorder="1" applyAlignment="1">
      <alignment horizontal="center" vertical="center"/>
    </xf>
    <xf numFmtId="0" fontId="8" fillId="0" borderId="18" xfId="1" applyFont="1" applyBorder="1" applyAlignment="1">
      <alignment horizontal="center" vertical="center"/>
    </xf>
    <xf numFmtId="0" fontId="12" fillId="0" borderId="0" xfId="1" applyFont="1" applyAlignment="1">
      <alignment horizontal="center"/>
    </xf>
    <xf numFmtId="0" fontId="8" fillId="0" borderId="0" xfId="1" applyFont="1" applyAlignment="1">
      <alignment horizontal="center" vertical="center"/>
    </xf>
    <xf numFmtId="0" fontId="12" fillId="0" borderId="0" xfId="1" applyFont="1" applyAlignment="1">
      <alignment horizontal="center" vertical="center"/>
    </xf>
    <xf numFmtId="0" fontId="13" fillId="0" borderId="0" xfId="1" applyFont="1"/>
    <xf numFmtId="0" fontId="12" fillId="0" borderId="0" xfId="1" applyFont="1" applyAlignment="1">
      <alignment vertical="center"/>
    </xf>
    <xf numFmtId="0" fontId="8" fillId="0" borderId="0" xfId="1" applyFont="1" applyAlignment="1">
      <alignment vertical="center"/>
    </xf>
    <xf numFmtId="164" fontId="4" fillId="5" borderId="40" xfId="1" applyNumberFormat="1" applyFont="1" applyFill="1" applyBorder="1" applyAlignment="1" applyProtection="1">
      <alignment horizontal="center" vertical="center"/>
      <protection locked="0"/>
    </xf>
    <xf numFmtId="164" fontId="4" fillId="5" borderId="41" xfId="1" applyNumberFormat="1" applyFont="1" applyFill="1" applyBorder="1" applyAlignment="1" applyProtection="1">
      <alignment horizontal="center" vertical="center"/>
      <protection locked="0"/>
    </xf>
    <xf numFmtId="1" fontId="4" fillId="5" borderId="27" xfId="1" applyNumberFormat="1" applyFont="1" applyFill="1" applyBorder="1" applyAlignment="1" applyProtection="1">
      <alignment horizontal="center" vertical="center"/>
      <protection locked="0"/>
    </xf>
    <xf numFmtId="1" fontId="8" fillId="0" borderId="26" xfId="1" applyNumberFormat="1" applyFont="1" applyBorder="1" applyAlignment="1">
      <alignment horizontal="center" vertical="center"/>
    </xf>
    <xf numFmtId="1" fontId="4" fillId="0" borderId="28" xfId="1" applyNumberFormat="1" applyFont="1" applyBorder="1" applyAlignment="1">
      <alignment horizontal="center" vertical="center"/>
    </xf>
    <xf numFmtId="1" fontId="4" fillId="0" borderId="29" xfId="1" applyNumberFormat="1" applyFont="1" applyBorder="1" applyAlignment="1">
      <alignment horizontal="center" vertical="center"/>
    </xf>
    <xf numFmtId="1" fontId="4" fillId="0" borderId="30" xfId="1" applyNumberFormat="1" applyFont="1" applyBorder="1" applyAlignment="1">
      <alignment horizontal="center" vertical="center"/>
    </xf>
    <xf numFmtId="1" fontId="8" fillId="0" borderId="31" xfId="1" applyNumberFormat="1" applyFont="1" applyBorder="1" applyAlignment="1">
      <alignment horizontal="center" vertical="center"/>
    </xf>
    <xf numFmtId="1" fontId="8" fillId="0" borderId="2" xfId="1" applyNumberFormat="1" applyFont="1" applyBorder="1" applyAlignment="1">
      <alignment horizontal="center" vertical="center"/>
    </xf>
    <xf numFmtId="1" fontId="4" fillId="0" borderId="8" xfId="1" applyNumberFormat="1" applyFont="1" applyBorder="1" applyAlignment="1">
      <alignment horizontal="center" vertical="center"/>
    </xf>
    <xf numFmtId="1" fontId="4" fillId="0" borderId="32" xfId="1" applyNumberFormat="1" applyFont="1" applyBorder="1" applyAlignment="1">
      <alignment horizontal="center" vertical="center"/>
    </xf>
    <xf numFmtId="1" fontId="4" fillId="0" borderId="9" xfId="1" applyNumberFormat="1" applyFont="1" applyBorder="1" applyAlignment="1">
      <alignment horizontal="center" vertical="center"/>
    </xf>
    <xf numFmtId="1" fontId="4" fillId="5" borderId="33" xfId="1" applyNumberFormat="1" applyFont="1" applyFill="1" applyBorder="1" applyAlignment="1" applyProtection="1">
      <alignment horizontal="center" vertical="center"/>
      <protection locked="0"/>
    </xf>
    <xf numFmtId="1" fontId="8" fillId="0" borderId="6" xfId="1" applyNumberFormat="1" applyFont="1" applyBorder="1" applyAlignment="1">
      <alignment horizontal="center" vertical="center"/>
    </xf>
    <xf numFmtId="1" fontId="4" fillId="0" borderId="34" xfId="1" applyNumberFormat="1" applyFont="1" applyBorder="1" applyAlignment="1">
      <alignment horizontal="center" vertical="center"/>
    </xf>
    <xf numFmtId="1" fontId="4" fillId="0" borderId="35" xfId="1" applyNumberFormat="1" applyFont="1" applyBorder="1" applyAlignment="1">
      <alignment horizontal="center" vertical="center"/>
    </xf>
    <xf numFmtId="1" fontId="4" fillId="0" borderId="36" xfId="1" applyNumberFormat="1" applyFont="1" applyBorder="1" applyAlignment="1">
      <alignment horizontal="center" vertical="center"/>
    </xf>
    <xf numFmtId="1" fontId="8" fillId="0" borderId="1" xfId="1" applyNumberFormat="1" applyFont="1" applyBorder="1" applyAlignment="1">
      <alignment horizontal="center" vertical="center"/>
    </xf>
    <xf numFmtId="1" fontId="8" fillId="0" borderId="4" xfId="1" applyNumberFormat="1" applyFont="1" applyBorder="1" applyAlignment="1">
      <alignment horizontal="center" vertical="center"/>
    </xf>
    <xf numFmtId="1" fontId="0" fillId="0" borderId="0" xfId="0" applyNumberFormat="1"/>
    <xf numFmtId="2" fontId="0" fillId="0" borderId="1" xfId="0" applyNumberFormat="1" applyBorder="1" applyAlignment="1">
      <alignment horizontal="center"/>
    </xf>
    <xf numFmtId="0" fontId="6" fillId="0" borderId="1" xfId="1" applyFont="1" applyBorder="1" applyAlignment="1">
      <alignment horizontal="center" vertical="center"/>
    </xf>
    <xf numFmtId="1" fontId="6" fillId="0" borderId="1" xfId="1" applyNumberFormat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1" fontId="6" fillId="0" borderId="4" xfId="1" applyNumberFormat="1" applyFont="1" applyBorder="1" applyAlignment="1">
      <alignment horizontal="center" vertical="center"/>
    </xf>
    <xf numFmtId="0" fontId="4" fillId="0" borderId="49" xfId="1" applyFont="1" applyBorder="1" applyAlignment="1">
      <alignment horizontal="center" vertical="center"/>
    </xf>
    <xf numFmtId="0" fontId="4" fillId="0" borderId="50" xfId="1" applyFont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Alignment="1">
      <alignment vertical="center"/>
    </xf>
    <xf numFmtId="0" fontId="1" fillId="0" borderId="3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1" fillId="0" borderId="1" xfId="0" applyFont="1" applyBorder="1"/>
    <xf numFmtId="0" fontId="0" fillId="0" borderId="0" xfId="0" applyAlignment="1">
      <alignment horizontal="left"/>
    </xf>
    <xf numFmtId="0" fontId="18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7" borderId="6" xfId="0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0" fontId="2" fillId="9" borderId="1" xfId="0" applyFont="1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5" fillId="2" borderId="0" xfId="1" applyFont="1" applyFill="1" applyAlignment="1">
      <alignment horizontal="center"/>
    </xf>
    <xf numFmtId="0" fontId="6" fillId="0" borderId="0" xfId="1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0" fillId="8" borderId="4" xfId="0" applyFill="1" applyBorder="1" applyAlignment="1">
      <alignment horizontal="center" vertical="center"/>
    </xf>
    <xf numFmtId="0" fontId="0" fillId="7" borderId="3" xfId="0" applyFill="1" applyBorder="1" applyAlignment="1">
      <alignment horizontal="center" vertical="center"/>
    </xf>
    <xf numFmtId="0" fontId="9" fillId="0" borderId="6" xfId="1" applyFont="1" applyBorder="1" applyAlignment="1">
      <alignment horizontal="right" vertical="center"/>
    </xf>
    <xf numFmtId="0" fontId="9" fillId="0" borderId="2" xfId="1" applyFont="1" applyBorder="1" applyAlignment="1">
      <alignment horizontal="right" vertical="center"/>
    </xf>
    <xf numFmtId="0" fontId="8" fillId="0" borderId="0" xfId="1" applyFont="1" applyAlignment="1">
      <alignment horizontal="center" vertical="center"/>
    </xf>
    <xf numFmtId="0" fontId="4" fillId="5" borderId="42" xfId="1" applyFont="1" applyFill="1" applyBorder="1" applyAlignment="1" applyProtection="1">
      <alignment horizontal="center" vertical="center"/>
      <protection locked="0"/>
    </xf>
    <xf numFmtId="0" fontId="4" fillId="5" borderId="41" xfId="1" applyFont="1" applyFill="1" applyBorder="1" applyAlignment="1" applyProtection="1">
      <alignment horizontal="center" vertical="center"/>
      <protection locked="0"/>
    </xf>
    <xf numFmtId="0" fontId="8" fillId="0" borderId="43" xfId="1" applyFont="1" applyBorder="1" applyAlignment="1">
      <alignment horizontal="center" vertical="center"/>
    </xf>
    <xf numFmtId="0" fontId="8" fillId="0" borderId="44" xfId="1" applyFont="1" applyBorder="1" applyAlignment="1">
      <alignment horizontal="center" vertical="center"/>
    </xf>
    <xf numFmtId="0" fontId="8" fillId="0" borderId="51" xfId="1" applyFont="1" applyBorder="1" applyAlignment="1">
      <alignment horizontal="center" vertical="center"/>
    </xf>
    <xf numFmtId="0" fontId="8" fillId="0" borderId="52" xfId="1" applyFont="1" applyBorder="1" applyAlignment="1">
      <alignment horizontal="center" vertical="center"/>
    </xf>
    <xf numFmtId="0" fontId="11" fillId="0" borderId="6" xfId="1" applyFont="1" applyBorder="1" applyAlignment="1">
      <alignment horizontal="center" vertical="center"/>
    </xf>
    <xf numFmtId="0" fontId="11" fillId="0" borderId="2" xfId="1" applyFont="1" applyBorder="1" applyAlignment="1">
      <alignment horizontal="center" vertical="center"/>
    </xf>
    <xf numFmtId="0" fontId="4" fillId="5" borderId="53" xfId="1" applyFont="1" applyFill="1" applyBorder="1" applyAlignment="1" applyProtection="1">
      <alignment horizontal="center" vertical="center"/>
      <protection locked="0"/>
    </xf>
    <xf numFmtId="0" fontId="4" fillId="5" borderId="54" xfId="1" applyFont="1" applyFill="1" applyBorder="1" applyAlignment="1" applyProtection="1">
      <alignment horizontal="center" vertical="center"/>
      <protection locked="0"/>
    </xf>
    <xf numFmtId="0" fontId="9" fillId="0" borderId="6" xfId="1" applyFont="1" applyBorder="1" applyAlignment="1">
      <alignment horizontal="left" vertical="center"/>
    </xf>
    <xf numFmtId="0" fontId="9" fillId="0" borderId="2" xfId="1" applyFont="1" applyBorder="1" applyAlignment="1">
      <alignment horizontal="left" vertical="center"/>
    </xf>
    <xf numFmtId="0" fontId="8" fillId="0" borderId="17" xfId="1" applyFont="1" applyBorder="1" applyAlignment="1">
      <alignment horizontal="center" vertical="center"/>
    </xf>
    <xf numFmtId="0" fontId="8" fillId="0" borderId="18" xfId="1" applyFont="1" applyBorder="1" applyAlignment="1">
      <alignment horizontal="center" vertical="center"/>
    </xf>
    <xf numFmtId="0" fontId="4" fillId="6" borderId="20" xfId="1" applyFont="1" applyFill="1" applyBorder="1" applyAlignment="1">
      <alignment horizontal="center"/>
    </xf>
    <xf numFmtId="0" fontId="4" fillId="6" borderId="23" xfId="1" applyFont="1" applyFill="1" applyBorder="1" applyAlignment="1">
      <alignment horizontal="center"/>
    </xf>
    <xf numFmtId="0" fontId="4" fillId="3" borderId="10" xfId="1" applyFont="1" applyFill="1" applyBorder="1" applyAlignment="1">
      <alignment horizontal="center"/>
    </xf>
    <xf numFmtId="0" fontId="4" fillId="3" borderId="12" xfId="1" applyFont="1" applyFill="1" applyBorder="1" applyAlignment="1">
      <alignment horizontal="center"/>
    </xf>
    <xf numFmtId="0" fontId="4" fillId="3" borderId="11" xfId="1" applyFont="1" applyFill="1" applyBorder="1" applyAlignment="1">
      <alignment horizontal="center"/>
    </xf>
    <xf numFmtId="0" fontId="4" fillId="6" borderId="25" xfId="1" applyFont="1" applyFill="1" applyBorder="1" applyAlignment="1">
      <alignment horizontal="center"/>
    </xf>
    <xf numFmtId="0" fontId="8" fillId="0" borderId="47" xfId="1" applyFont="1" applyBorder="1" applyAlignment="1">
      <alignment horizontal="center" vertical="center"/>
    </xf>
    <xf numFmtId="0" fontId="8" fillId="0" borderId="48" xfId="1" applyFont="1" applyBorder="1" applyAlignment="1">
      <alignment horizontal="center" vertical="center"/>
    </xf>
    <xf numFmtId="0" fontId="8" fillId="0" borderId="6" xfId="1" applyFont="1" applyBorder="1" applyAlignment="1">
      <alignment horizontal="center" vertical="center"/>
    </xf>
    <xf numFmtId="0" fontId="8" fillId="0" borderId="2" xfId="1" applyFont="1" applyBorder="1" applyAlignment="1">
      <alignment horizontal="center" vertical="center"/>
    </xf>
    <xf numFmtId="0" fontId="15" fillId="0" borderId="7" xfId="1" applyFont="1" applyBorder="1" applyAlignment="1" applyProtection="1">
      <alignment horizontal="left" vertical="center"/>
      <protection locked="0"/>
    </xf>
    <xf numFmtId="0" fontId="15" fillId="0" borderId="2" xfId="1" applyFont="1" applyBorder="1" applyAlignment="1" applyProtection="1">
      <alignment horizontal="left" vertical="center"/>
      <protection locked="0"/>
    </xf>
    <xf numFmtId="0" fontId="15" fillId="0" borderId="7" xfId="1" applyFont="1" applyBorder="1" applyAlignment="1" applyProtection="1">
      <alignment horizontal="right" vertical="center"/>
      <protection locked="0"/>
    </xf>
    <xf numFmtId="0" fontId="15" fillId="0" borderId="2" xfId="1" applyFont="1" applyBorder="1" applyAlignment="1" applyProtection="1">
      <alignment horizontal="right" vertical="center"/>
      <protection locked="0"/>
    </xf>
    <xf numFmtId="0" fontId="19" fillId="0" borderId="3" xfId="1" applyFont="1" applyBorder="1" applyAlignment="1">
      <alignment horizontal="left" vertical="center"/>
    </xf>
    <xf numFmtId="0" fontId="19" fillId="0" borderId="5" xfId="1" applyFont="1" applyBorder="1" applyAlignment="1">
      <alignment horizontal="left" vertical="center"/>
    </xf>
    <xf numFmtId="0" fontId="19" fillId="0" borderId="4" xfId="1" applyFont="1" applyBorder="1" applyAlignment="1">
      <alignment horizontal="left" vertical="center"/>
    </xf>
    <xf numFmtId="0" fontId="6" fillId="0" borderId="3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19" fillId="0" borderId="3" xfId="1" applyFont="1" applyBorder="1" applyAlignment="1">
      <alignment horizontal="right" vertical="center"/>
    </xf>
    <xf numFmtId="0" fontId="19" fillId="0" borderId="5" xfId="1" applyFont="1" applyBorder="1" applyAlignment="1">
      <alignment horizontal="right" vertical="center"/>
    </xf>
    <xf numFmtId="0" fontId="19" fillId="0" borderId="4" xfId="1" applyFont="1" applyBorder="1" applyAlignment="1">
      <alignment horizontal="right" vertical="center"/>
    </xf>
    <xf numFmtId="0" fontId="10" fillId="0" borderId="0" xfId="1" applyFont="1" applyAlignment="1">
      <alignment horizontal="left"/>
    </xf>
    <xf numFmtId="0" fontId="8" fillId="0" borderId="29" xfId="1" applyFont="1" applyBorder="1" applyAlignment="1">
      <alignment horizontal="center" vertical="center"/>
    </xf>
    <xf numFmtId="0" fontId="8" fillId="0" borderId="34" xfId="1" applyFont="1" applyBorder="1" applyAlignment="1">
      <alignment horizontal="center" vertical="center"/>
    </xf>
    <xf numFmtId="0" fontId="8" fillId="0" borderId="39" xfId="1" applyFont="1" applyBorder="1" applyAlignment="1">
      <alignment horizontal="center" vertical="center"/>
    </xf>
    <xf numFmtId="0" fontId="8" fillId="0" borderId="0" xfId="1" applyFont="1" applyAlignment="1">
      <alignment horizontal="right"/>
    </xf>
    <xf numFmtId="0" fontId="8" fillId="0" borderId="7" xfId="1" applyFont="1" applyBorder="1" applyAlignment="1">
      <alignment horizontal="center" vertical="center"/>
    </xf>
    <xf numFmtId="0" fontId="4" fillId="3" borderId="5" xfId="1" applyFont="1" applyFill="1" applyBorder="1" applyAlignment="1">
      <alignment horizontal="center" vertical="center"/>
    </xf>
    <xf numFmtId="0" fontId="15" fillId="7" borderId="3" xfId="1" applyFont="1" applyFill="1" applyBorder="1" applyAlignment="1" applyProtection="1">
      <alignment horizontal="center" vertical="center"/>
      <protection locked="0"/>
    </xf>
    <xf numFmtId="0" fontId="15" fillId="7" borderId="5" xfId="1" applyFont="1" applyFill="1" applyBorder="1" applyAlignment="1" applyProtection="1">
      <alignment horizontal="center" vertical="center"/>
      <protection locked="0"/>
    </xf>
    <xf numFmtId="0" fontId="15" fillId="7" borderId="4" xfId="1" applyFont="1" applyFill="1" applyBorder="1" applyAlignment="1" applyProtection="1">
      <alignment horizontal="center" vertical="center"/>
      <protection locked="0"/>
    </xf>
    <xf numFmtId="0" fontId="15" fillId="4" borderId="3" xfId="1" applyFont="1" applyFill="1" applyBorder="1" applyAlignment="1" applyProtection="1">
      <alignment horizontal="center" vertical="center"/>
      <protection locked="0"/>
    </xf>
    <xf numFmtId="0" fontId="15" fillId="4" borderId="5" xfId="1" applyFont="1" applyFill="1" applyBorder="1" applyAlignment="1" applyProtection="1">
      <alignment horizontal="center" vertical="center"/>
      <protection locked="0"/>
    </xf>
    <xf numFmtId="0" fontId="15" fillId="4" borderId="4" xfId="1" applyFont="1" applyFill="1" applyBorder="1" applyAlignment="1" applyProtection="1">
      <alignment horizontal="center" vertical="center"/>
      <protection locked="0"/>
    </xf>
    <xf numFmtId="0" fontId="15" fillId="0" borderId="7" xfId="1" applyFont="1" applyBorder="1" applyAlignment="1" applyProtection="1">
      <alignment horizontal="right" vertical="center" wrapText="1"/>
      <protection locked="0"/>
    </xf>
    <xf numFmtId="0" fontId="15" fillId="0" borderId="2" xfId="1" applyFont="1" applyBorder="1" applyAlignment="1" applyProtection="1">
      <alignment horizontal="right" vertical="center" wrapText="1"/>
      <protection locked="0"/>
    </xf>
    <xf numFmtId="0" fontId="4" fillId="0" borderId="51" xfId="1" applyFont="1" applyBorder="1" applyAlignment="1">
      <alignment horizontal="center" vertical="center"/>
    </xf>
    <xf numFmtId="0" fontId="4" fillId="0" borderId="52" xfId="1" applyFont="1" applyBorder="1" applyAlignment="1">
      <alignment horizontal="center" vertical="center"/>
    </xf>
    <xf numFmtId="0" fontId="17" fillId="0" borderId="0" xfId="1" applyFont="1" applyAlignment="1">
      <alignment horizontal="center" vertical="center"/>
    </xf>
    <xf numFmtId="14" fontId="17" fillId="0" borderId="0" xfId="1" applyNumberFormat="1" applyFont="1" applyAlignment="1" applyProtection="1">
      <alignment horizontal="center" vertical="center"/>
      <protection locked="0"/>
    </xf>
    <xf numFmtId="0" fontId="17" fillId="0" borderId="0" xfId="1" applyFont="1" applyAlignment="1" applyProtection="1">
      <alignment horizontal="center" vertical="center"/>
      <protection locked="0"/>
    </xf>
    <xf numFmtId="0" fontId="6" fillId="2" borderId="0" xfId="1" applyFont="1" applyFill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0" fillId="0" borderId="19" xfId="0" applyBorder="1" applyAlignment="1">
      <alignment horizontal="center"/>
    </xf>
    <xf numFmtId="164" fontId="4" fillId="5" borderId="42" xfId="1" applyNumberFormat="1" applyFont="1" applyFill="1" applyBorder="1" applyAlignment="1" applyProtection="1">
      <alignment horizontal="center" vertical="center"/>
      <protection locked="0"/>
    </xf>
    <xf numFmtId="164" fontId="4" fillId="5" borderId="41" xfId="1" applyNumberFormat="1" applyFont="1" applyFill="1" applyBorder="1" applyAlignment="1" applyProtection="1">
      <alignment horizontal="center" vertical="center"/>
      <protection locked="0"/>
    </xf>
    <xf numFmtId="0" fontId="9" fillId="0" borderId="3" xfId="1" applyFont="1" applyBorder="1" applyAlignment="1">
      <alignment horizontal="left" vertical="center"/>
    </xf>
    <xf numFmtId="0" fontId="9" fillId="0" borderId="5" xfId="1" applyFont="1" applyBorder="1" applyAlignment="1">
      <alignment horizontal="left" vertical="center"/>
    </xf>
    <xf numFmtId="0" fontId="9" fillId="0" borderId="4" xfId="1" applyFont="1" applyBorder="1" applyAlignment="1">
      <alignment horizontal="left" vertical="center"/>
    </xf>
    <xf numFmtId="0" fontId="8" fillId="0" borderId="3" xfId="1" applyFont="1" applyBorder="1" applyAlignment="1">
      <alignment horizontal="center" vertical="center"/>
    </xf>
    <xf numFmtId="0" fontId="8" fillId="0" borderId="4" xfId="1" applyFont="1" applyBorder="1" applyAlignment="1">
      <alignment horizontal="center" vertical="center"/>
    </xf>
    <xf numFmtId="0" fontId="9" fillId="0" borderId="3" xfId="1" applyFont="1" applyBorder="1" applyAlignment="1">
      <alignment horizontal="right" vertical="center"/>
    </xf>
    <xf numFmtId="0" fontId="9" fillId="0" borderId="5" xfId="1" applyFont="1" applyBorder="1" applyAlignment="1">
      <alignment horizontal="right" vertical="center"/>
    </xf>
    <xf numFmtId="0" fontId="9" fillId="0" borderId="4" xfId="1" applyFont="1" applyBorder="1" applyAlignment="1">
      <alignment horizontal="right" vertical="center"/>
    </xf>
    <xf numFmtId="0" fontId="4" fillId="4" borderId="3" xfId="1" applyFont="1" applyFill="1" applyBorder="1" applyAlignment="1" applyProtection="1">
      <alignment horizontal="center" vertical="center"/>
      <protection locked="0"/>
    </xf>
    <xf numFmtId="0" fontId="4" fillId="4" borderId="5" xfId="1" applyFont="1" applyFill="1" applyBorder="1" applyAlignment="1" applyProtection="1">
      <alignment horizontal="center" vertical="center"/>
      <protection locked="0"/>
    </xf>
    <xf numFmtId="0" fontId="4" fillId="4" borderId="4" xfId="1" applyFont="1" applyFill="1" applyBorder="1" applyAlignment="1" applyProtection="1">
      <alignment horizontal="center" vertical="center"/>
      <protection locked="0"/>
    </xf>
    <xf numFmtId="0" fontId="1" fillId="0" borderId="0" xfId="0" applyFont="1" applyBorder="1"/>
  </cellXfs>
  <cellStyles count="3">
    <cellStyle name="Standard" xfId="0" builtinId="0"/>
    <cellStyle name="Standard 2" xfId="1" xr:uid="{00000000-0005-0000-0000-000001000000}"/>
    <cellStyle name="Standard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8"/>
  <sheetViews>
    <sheetView workbookViewId="0">
      <selection activeCell="A2" sqref="A2:L2"/>
    </sheetView>
  </sheetViews>
  <sheetFormatPr baseColWidth="10" defaultRowHeight="15" x14ac:dyDescent="0.25"/>
  <cols>
    <col min="3" max="3" width="7.7109375" customWidth="1"/>
    <col min="6" max="7" width="5.7109375" customWidth="1"/>
    <col min="10" max="10" width="7.7109375" customWidth="1"/>
  </cols>
  <sheetData>
    <row r="1" spans="1:12" x14ac:dyDescent="0.25">
      <c r="A1" s="88" t="s">
        <v>22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</row>
    <row r="2" spans="1:12" x14ac:dyDescent="0.25">
      <c r="A2" s="89" t="s">
        <v>58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</row>
    <row r="3" spans="1:12" x14ac:dyDescent="0.25">
      <c r="A3" s="88" t="s">
        <v>23</v>
      </c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</row>
    <row r="4" spans="1:12" ht="6" customHeight="1" x14ac:dyDescent="0.25"/>
    <row r="5" spans="1:12" ht="18" customHeight="1" x14ac:dyDescent="0.25">
      <c r="A5" s="83" t="s">
        <v>46</v>
      </c>
      <c r="B5" s="83"/>
      <c r="C5" s="72"/>
      <c r="D5" s="73"/>
      <c r="E5" s="73"/>
      <c r="F5" s="90"/>
      <c r="G5" s="90"/>
      <c r="H5" s="73"/>
      <c r="I5" s="73"/>
      <c r="J5" s="73"/>
      <c r="K5" s="83" t="s">
        <v>47</v>
      </c>
      <c r="L5" s="83"/>
    </row>
    <row r="6" spans="1:12" ht="18" customHeight="1" x14ac:dyDescent="0.25">
      <c r="A6" s="85"/>
      <c r="B6" s="85"/>
      <c r="C6" s="74"/>
      <c r="D6" s="91" t="s">
        <v>50</v>
      </c>
      <c r="E6" s="83"/>
      <c r="F6" s="83"/>
      <c r="G6" s="83"/>
      <c r="H6" s="83"/>
      <c r="I6" s="92"/>
      <c r="J6" s="74"/>
      <c r="K6" s="87"/>
      <c r="L6" s="87"/>
    </row>
    <row r="7" spans="1:12" ht="18" customHeight="1" x14ac:dyDescent="0.25">
      <c r="A7" s="75"/>
      <c r="B7" s="76"/>
      <c r="C7" s="74"/>
      <c r="D7" s="93"/>
      <c r="E7" s="85"/>
      <c r="F7" s="74"/>
      <c r="G7" s="74"/>
      <c r="H7" s="87"/>
      <c r="I7" s="94"/>
      <c r="J7" s="74"/>
      <c r="K7" s="75"/>
      <c r="L7" s="76"/>
    </row>
    <row r="8" spans="1:12" ht="18" customHeight="1" x14ac:dyDescent="0.25">
      <c r="A8" s="87"/>
      <c r="B8" s="87"/>
      <c r="C8" s="74"/>
      <c r="D8" s="77"/>
      <c r="E8" s="77"/>
      <c r="F8" s="77"/>
      <c r="G8" s="77"/>
      <c r="H8" s="77"/>
      <c r="I8" s="77"/>
      <c r="J8" s="74"/>
      <c r="K8" s="85"/>
      <c r="L8" s="85"/>
    </row>
    <row r="9" spans="1:12" ht="18" customHeight="1" x14ac:dyDescent="0.25">
      <c r="A9" s="77"/>
      <c r="B9" s="77"/>
      <c r="C9" s="77"/>
      <c r="D9" s="83" t="s">
        <v>51</v>
      </c>
      <c r="E9" s="83"/>
      <c r="F9" s="83"/>
      <c r="G9" s="83"/>
      <c r="H9" s="83"/>
      <c r="I9" s="83"/>
      <c r="J9" s="77"/>
      <c r="K9" s="77"/>
      <c r="L9" s="77"/>
    </row>
    <row r="10" spans="1:12" ht="18" customHeight="1" x14ac:dyDescent="0.25">
      <c r="A10" s="77"/>
      <c r="B10" s="77"/>
      <c r="C10" s="77"/>
      <c r="D10" s="84"/>
      <c r="E10" s="84"/>
      <c r="F10" s="74"/>
      <c r="G10" s="74"/>
      <c r="H10" s="85"/>
      <c r="I10" s="85"/>
      <c r="J10" s="77"/>
      <c r="K10" s="77"/>
      <c r="L10" s="77"/>
    </row>
    <row r="13" spans="1:12" ht="26.25" x14ac:dyDescent="0.25">
      <c r="D13" s="86" t="s">
        <v>52</v>
      </c>
      <c r="E13" s="86"/>
      <c r="F13" s="86"/>
      <c r="G13" s="86"/>
      <c r="H13" s="86"/>
      <c r="I13" s="86"/>
    </row>
    <row r="14" spans="1:12" s="77" customFormat="1" ht="18" customHeight="1" x14ac:dyDescent="0.25">
      <c r="D14" s="82" t="s">
        <v>53</v>
      </c>
      <c r="E14" s="82"/>
      <c r="F14" s="82"/>
      <c r="G14" s="82"/>
      <c r="H14" s="82"/>
      <c r="I14" s="82"/>
    </row>
    <row r="15" spans="1:12" s="77" customFormat="1" ht="18" customHeight="1" x14ac:dyDescent="0.25">
      <c r="D15" s="82" t="s">
        <v>54</v>
      </c>
      <c r="E15" s="82"/>
      <c r="F15" s="82"/>
      <c r="G15" s="82"/>
      <c r="H15" s="82"/>
      <c r="I15" s="82"/>
    </row>
    <row r="16" spans="1:12" s="77" customFormat="1" ht="18" customHeight="1" x14ac:dyDescent="0.25">
      <c r="D16" s="82" t="s">
        <v>55</v>
      </c>
      <c r="E16" s="82"/>
      <c r="F16" s="82"/>
      <c r="G16" s="82"/>
      <c r="H16" s="82"/>
      <c r="I16" s="82"/>
    </row>
    <row r="17" spans="4:9" s="77" customFormat="1" ht="18" customHeight="1" x14ac:dyDescent="0.25">
      <c r="D17" s="82" t="s">
        <v>57</v>
      </c>
      <c r="E17" s="82"/>
      <c r="F17" s="82"/>
      <c r="G17" s="82"/>
      <c r="H17" s="82"/>
      <c r="I17" s="82"/>
    </row>
    <row r="18" spans="4:9" s="77" customFormat="1" ht="18" customHeight="1" x14ac:dyDescent="0.25">
      <c r="D18" s="82" t="s">
        <v>56</v>
      </c>
      <c r="E18" s="82"/>
      <c r="F18" s="82"/>
      <c r="G18" s="82"/>
      <c r="H18" s="82"/>
      <c r="I18" s="82"/>
    </row>
  </sheetData>
  <mergeCells count="27">
    <mergeCell ref="A8:B8"/>
    <mergeCell ref="K8:L8"/>
    <mergeCell ref="A1:L1"/>
    <mergeCell ref="A2:L2"/>
    <mergeCell ref="A3:L3"/>
    <mergeCell ref="A5:B5"/>
    <mergeCell ref="F5:G5"/>
    <mergeCell ref="K5:L5"/>
    <mergeCell ref="A6:B6"/>
    <mergeCell ref="D6:I6"/>
    <mergeCell ref="K6:L6"/>
    <mergeCell ref="D7:E7"/>
    <mergeCell ref="H7:I7"/>
    <mergeCell ref="D9:I9"/>
    <mergeCell ref="D10:E10"/>
    <mergeCell ref="H10:I10"/>
    <mergeCell ref="D13:I13"/>
    <mergeCell ref="D14:E14"/>
    <mergeCell ref="F14:I14"/>
    <mergeCell ref="D18:E18"/>
    <mergeCell ref="F18:I18"/>
    <mergeCell ref="D15:E15"/>
    <mergeCell ref="F15:I15"/>
    <mergeCell ref="D16:E16"/>
    <mergeCell ref="F16:I16"/>
    <mergeCell ref="D17:E17"/>
    <mergeCell ref="F17:I17"/>
  </mergeCells>
  <pageMargins left="0.7" right="0.7" top="0.78740157499999996" bottom="0.78740157499999996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9CF97C-751E-4909-8E0D-36CCF32A914F}">
  <dimension ref="A1:X87"/>
  <sheetViews>
    <sheetView topLeftCell="A40" workbookViewId="0">
      <selection activeCell="T56" sqref="T56"/>
    </sheetView>
  </sheetViews>
  <sheetFormatPr baseColWidth="10" defaultRowHeight="15" x14ac:dyDescent="0.25"/>
  <cols>
    <col min="2" max="2" width="25.7109375" customWidth="1"/>
    <col min="3" max="15" width="6.7109375" customWidth="1"/>
    <col min="16" max="16" width="25.7109375" customWidth="1"/>
    <col min="21" max="21" width="19" bestFit="1" customWidth="1"/>
  </cols>
  <sheetData>
    <row r="1" spans="1:17" ht="30" x14ac:dyDescent="0.25">
      <c r="A1" s="151" t="s">
        <v>106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2">
        <v>45675</v>
      </c>
      <c r="O1" s="153"/>
      <c r="P1" s="153"/>
      <c r="Q1" s="153"/>
    </row>
    <row r="3" spans="1:17" x14ac:dyDescent="0.25">
      <c r="C3" s="88" t="s">
        <v>22</v>
      </c>
      <c r="D3" s="154"/>
      <c r="E3" s="154"/>
      <c r="F3" s="154"/>
      <c r="G3" s="154"/>
      <c r="H3" s="154"/>
      <c r="I3" s="154"/>
      <c r="J3" s="154"/>
      <c r="K3" s="154"/>
      <c r="L3" s="154"/>
      <c r="M3" s="154"/>
      <c r="N3" s="154"/>
      <c r="O3" s="154"/>
    </row>
    <row r="4" spans="1:17" x14ac:dyDescent="0.25">
      <c r="C4" s="89" t="s">
        <v>94</v>
      </c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</row>
    <row r="5" spans="1:17" x14ac:dyDescent="0.25">
      <c r="C5" s="88" t="s">
        <v>23</v>
      </c>
      <c r="D5" s="154"/>
      <c r="E5" s="154"/>
      <c r="F5" s="154"/>
      <c r="G5" s="154"/>
      <c r="H5" s="154"/>
      <c r="I5" s="154"/>
      <c r="J5" s="154"/>
      <c r="K5" s="154"/>
      <c r="L5" s="154"/>
      <c r="M5" s="154"/>
      <c r="N5" s="154"/>
      <c r="O5" s="154"/>
    </row>
    <row r="7" spans="1:17" x14ac:dyDescent="0.25">
      <c r="A7" s="140" t="s">
        <v>59</v>
      </c>
      <c r="B7" s="140"/>
      <c r="C7" s="140"/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0"/>
      <c r="Q7" s="140"/>
    </row>
    <row r="9" spans="1:17" ht="15.75" thickBot="1" x14ac:dyDescent="0.3">
      <c r="A9" s="170"/>
      <c r="B9" s="171"/>
      <c r="C9" s="171"/>
      <c r="D9" s="171"/>
      <c r="E9" s="171"/>
      <c r="F9" s="172"/>
      <c r="G9" s="16">
        <v>0</v>
      </c>
      <c r="H9" s="97" t="s">
        <v>21</v>
      </c>
      <c r="I9" s="97"/>
      <c r="J9" s="97"/>
      <c r="K9" s="16">
        <v>0</v>
      </c>
      <c r="L9" s="170"/>
      <c r="M9" s="171"/>
      <c r="N9" s="171"/>
      <c r="O9" s="171"/>
      <c r="P9" s="171"/>
      <c r="Q9" s="172"/>
    </row>
    <row r="10" spans="1:17" ht="15.75" thickBot="1" x14ac:dyDescent="0.3">
      <c r="A10" s="17"/>
      <c r="B10" s="18" t="s">
        <v>25</v>
      </c>
      <c r="C10" s="19" t="s">
        <v>26</v>
      </c>
      <c r="D10" s="19" t="s">
        <v>27</v>
      </c>
      <c r="E10" s="19" t="s">
        <v>28</v>
      </c>
      <c r="F10" s="19" t="s">
        <v>29</v>
      </c>
      <c r="G10" s="18" t="s">
        <v>30</v>
      </c>
      <c r="H10" s="20"/>
      <c r="I10" s="20"/>
      <c r="J10" s="20"/>
      <c r="K10" s="21"/>
      <c r="L10" s="19" t="s">
        <v>29</v>
      </c>
      <c r="M10" s="19" t="s">
        <v>28</v>
      </c>
      <c r="N10" s="19" t="s">
        <v>27</v>
      </c>
      <c r="O10" s="19" t="s">
        <v>26</v>
      </c>
      <c r="P10" s="21" t="s">
        <v>25</v>
      </c>
      <c r="Q10" s="22" t="s">
        <v>24</v>
      </c>
    </row>
    <row r="11" spans="1:17" x14ac:dyDescent="0.25">
      <c r="A11" s="139">
        <v>1</v>
      </c>
      <c r="B11" s="122"/>
      <c r="C11" s="46"/>
      <c r="D11" s="46"/>
      <c r="E11" s="46"/>
      <c r="F11" s="46"/>
      <c r="G11" s="47">
        <f>SUM(C11:F11)</f>
        <v>0</v>
      </c>
      <c r="H11" s="48">
        <f>SUM(C12:F12)</f>
        <v>4</v>
      </c>
      <c r="I11" s="49" t="s">
        <v>31</v>
      </c>
      <c r="J11" s="50">
        <f>SUM(L12:O12)</f>
        <v>4</v>
      </c>
      <c r="K11" s="47">
        <f>SUM(L11:O11)</f>
        <v>0</v>
      </c>
      <c r="L11" s="46"/>
      <c r="M11" s="46"/>
      <c r="N11" s="46"/>
      <c r="O11" s="46"/>
      <c r="P11" s="147"/>
      <c r="Q11" s="139">
        <v>2</v>
      </c>
    </row>
    <row r="12" spans="1:17" x14ac:dyDescent="0.25">
      <c r="A12" s="121"/>
      <c r="B12" s="123"/>
      <c r="C12" s="51">
        <f>IF(C11&lt;O11,0,IF(C11=O11,1,2))</f>
        <v>1</v>
      </c>
      <c r="D12" s="51">
        <f>IF(D11&lt;N11,0,IF(D11=N11,1,2))</f>
        <v>1</v>
      </c>
      <c r="E12" s="51">
        <f>IF(E11&lt;M11,0,IF(E11=M11,1,2))</f>
        <v>1</v>
      </c>
      <c r="F12" s="51">
        <f>IF(F11&lt;L11,0,IF(F11=L11,1,2))</f>
        <v>1</v>
      </c>
      <c r="G12" s="52"/>
      <c r="H12" s="53"/>
      <c r="I12" s="54"/>
      <c r="J12" s="55"/>
      <c r="K12" s="52"/>
      <c r="L12" s="51">
        <f>IF(L11&lt;F11,0,IF(L11=F11,1,2))</f>
        <v>1</v>
      </c>
      <c r="M12" s="51">
        <f>IF(M11&lt;E11,0,IF(M11=E11,1,2))</f>
        <v>1</v>
      </c>
      <c r="N12" s="51">
        <f>IF(N11&lt;D11,0,IF(N11=D11,1,2))</f>
        <v>1</v>
      </c>
      <c r="O12" s="51">
        <f>IF(O11&lt;C11,0,IF(O11=C11,1,2))</f>
        <v>1</v>
      </c>
      <c r="P12" s="148"/>
      <c r="Q12" s="121"/>
    </row>
    <row r="13" spans="1:17" x14ac:dyDescent="0.25">
      <c r="A13" s="120">
        <v>2</v>
      </c>
      <c r="B13" s="122"/>
      <c r="C13" s="56"/>
      <c r="D13" s="56"/>
      <c r="E13" s="56"/>
      <c r="F13" s="56"/>
      <c r="G13" s="57">
        <f t="shared" ref="G13:G15" si="0">SUM(C13:F13)</f>
        <v>0</v>
      </c>
      <c r="H13" s="58">
        <f>SUM(C14:F14)</f>
        <v>4</v>
      </c>
      <c r="I13" s="59" t="s">
        <v>31</v>
      </c>
      <c r="J13" s="60">
        <f>SUM(L14:O14)</f>
        <v>4</v>
      </c>
      <c r="K13" s="57">
        <f t="shared" ref="K13:K15" si="1">SUM(L13:O13)</f>
        <v>0</v>
      </c>
      <c r="L13" s="56"/>
      <c r="M13" s="56"/>
      <c r="N13" s="56"/>
      <c r="O13" s="56"/>
      <c r="P13" s="124"/>
      <c r="Q13" s="120">
        <v>4</v>
      </c>
    </row>
    <row r="14" spans="1:17" x14ac:dyDescent="0.25">
      <c r="A14" s="121"/>
      <c r="B14" s="123"/>
      <c r="C14" s="51">
        <f>IF(C13&lt;O13,0,IF(C13=O13,1,2))</f>
        <v>1</v>
      </c>
      <c r="D14" s="51">
        <f>IF(D13&lt;N13,0,IF(D13=N13,1,2))</f>
        <v>1</v>
      </c>
      <c r="E14" s="51">
        <f>IF(E13&lt;M13,0,IF(E13=M13,1,2))</f>
        <v>1</v>
      </c>
      <c r="F14" s="51">
        <f>IF(F13&lt;L13,0,IF(F13=L13,1,2))</f>
        <v>1</v>
      </c>
      <c r="G14" s="52"/>
      <c r="H14" s="53"/>
      <c r="I14" s="54"/>
      <c r="J14" s="55"/>
      <c r="K14" s="52"/>
      <c r="L14" s="51">
        <f>IF(L13&lt;F13,0,IF(L13=F13,1,2))</f>
        <v>1</v>
      </c>
      <c r="M14" s="51">
        <f>IF(M13&lt;E13,0,IF(M13=E13,1,2))</f>
        <v>1</v>
      </c>
      <c r="N14" s="51">
        <f>IF(N13&lt;D13,0,IF(N13=D13,1,2))</f>
        <v>1</v>
      </c>
      <c r="O14" s="51">
        <f>IF(O13&lt;C13,0,IF(O13=C13,1,2))</f>
        <v>1</v>
      </c>
      <c r="P14" s="125"/>
      <c r="Q14" s="121"/>
    </row>
    <row r="15" spans="1:17" x14ac:dyDescent="0.25">
      <c r="A15" s="120">
        <v>3</v>
      </c>
      <c r="B15" s="122"/>
      <c r="C15" s="56"/>
      <c r="D15" s="56"/>
      <c r="E15" s="56"/>
      <c r="F15" s="56"/>
      <c r="G15" s="57">
        <f t="shared" si="0"/>
        <v>0</v>
      </c>
      <c r="H15" s="58">
        <f>SUM(C16:F16)</f>
        <v>4</v>
      </c>
      <c r="I15" s="59" t="s">
        <v>31</v>
      </c>
      <c r="J15" s="60">
        <f>SUM(L16:O16)</f>
        <v>4</v>
      </c>
      <c r="K15" s="57">
        <f t="shared" si="1"/>
        <v>0</v>
      </c>
      <c r="L15" s="56"/>
      <c r="M15" s="56"/>
      <c r="N15" s="56"/>
      <c r="O15" s="56"/>
      <c r="P15" s="124"/>
      <c r="Q15" s="120">
        <v>6</v>
      </c>
    </row>
    <row r="16" spans="1:17" x14ac:dyDescent="0.25">
      <c r="A16" s="121"/>
      <c r="B16" s="123"/>
      <c r="C16" s="51">
        <f>IF(C15&lt;O15,0,IF(C15=O15,1,2))</f>
        <v>1</v>
      </c>
      <c r="D16" s="51">
        <f>IF(D15&lt;N15,0,IF(D15=N15,1,2))</f>
        <v>1</v>
      </c>
      <c r="E16" s="51">
        <f>IF(E15&lt;M15,0,IF(E15=M15,1,2))</f>
        <v>1</v>
      </c>
      <c r="F16" s="51">
        <f>IF(F15&lt;L15,0,IF(F15=L15,1,2))</f>
        <v>1</v>
      </c>
      <c r="G16" s="52"/>
      <c r="H16" s="53"/>
      <c r="I16" s="54"/>
      <c r="J16" s="55"/>
      <c r="K16" s="52"/>
      <c r="L16" s="51">
        <f>IF(L15&lt;F15,0,IF(L15=F15,1,2))</f>
        <v>1</v>
      </c>
      <c r="M16" s="51">
        <f>IF(M15&lt;E15,0,IF(M15=E15,1,2))</f>
        <v>1</v>
      </c>
      <c r="N16" s="51">
        <f>IF(N15&lt;D15,0,IF(N15=D15,1,2))</f>
        <v>1</v>
      </c>
      <c r="O16" s="51">
        <f>IF(O15&lt;C15,0,IF(O15=C15,1,2))</f>
        <v>1</v>
      </c>
      <c r="P16" s="125"/>
      <c r="Q16" s="121"/>
    </row>
    <row r="17" spans="1:24" x14ac:dyDescent="0.25">
      <c r="A17" s="23"/>
      <c r="B17" s="162" t="str">
        <f>IF(H17=J17,"Stechen","Kein Stechen erforderlich")</f>
        <v>Stechen</v>
      </c>
      <c r="C17" s="163"/>
      <c r="D17" s="164"/>
      <c r="E17" s="165" t="s">
        <v>10</v>
      </c>
      <c r="F17" s="166"/>
      <c r="G17" s="61">
        <f>G15+G13+G11</f>
        <v>0</v>
      </c>
      <c r="H17" s="24">
        <f>H15+H13+H11</f>
        <v>12</v>
      </c>
      <c r="I17" s="25" t="s">
        <v>31</v>
      </c>
      <c r="J17" s="62">
        <f>J15+J13+J11</f>
        <v>12</v>
      </c>
      <c r="K17" s="61">
        <f>K15+K13+K11</f>
        <v>0</v>
      </c>
      <c r="L17" s="165" t="s">
        <v>10</v>
      </c>
      <c r="M17" s="166"/>
      <c r="N17" s="167" t="str">
        <f>IF(H17=J17,"Stechen","Kein Stechen erforderlich")</f>
        <v>Stechen</v>
      </c>
      <c r="O17" s="168"/>
      <c r="P17" s="169"/>
      <c r="Q17" s="23"/>
    </row>
    <row r="18" spans="1:24" ht="15.75" thickBot="1" x14ac:dyDescent="0.3">
      <c r="A18" s="97"/>
      <c r="B18" s="97"/>
      <c r="C18" s="97"/>
      <c r="D18" s="97"/>
      <c r="E18" s="97"/>
      <c r="F18" s="97"/>
      <c r="G18" s="97"/>
      <c r="H18" s="97"/>
      <c r="I18" s="97"/>
      <c r="J18" s="97"/>
      <c r="K18" s="97"/>
      <c r="L18" s="97"/>
      <c r="M18" s="97"/>
      <c r="N18" s="97"/>
      <c r="O18" s="97"/>
      <c r="P18" s="97"/>
      <c r="Q18" s="97"/>
    </row>
    <row r="19" spans="1:24" ht="15.75" thickBot="1" x14ac:dyDescent="0.3">
      <c r="B19" s="112"/>
      <c r="C19" s="113"/>
      <c r="D19" s="113"/>
      <c r="E19" s="114" t="s">
        <v>32</v>
      </c>
      <c r="F19" s="115"/>
      <c r="G19" s="114" t="s">
        <v>33</v>
      </c>
      <c r="H19" s="116"/>
      <c r="I19" s="115"/>
      <c r="J19" s="114" t="s">
        <v>34</v>
      </c>
      <c r="K19" s="115"/>
      <c r="L19" s="114" t="s">
        <v>35</v>
      </c>
      <c r="M19" s="115"/>
      <c r="N19" s="113"/>
      <c r="O19" s="113"/>
      <c r="P19" s="117"/>
    </row>
    <row r="20" spans="1:24" x14ac:dyDescent="0.25">
      <c r="A20" s="134" t="s">
        <v>30</v>
      </c>
      <c r="B20" s="134"/>
      <c r="C20" s="135" t="s">
        <v>36</v>
      </c>
      <c r="D20" s="135"/>
      <c r="E20" s="26">
        <v>1</v>
      </c>
      <c r="F20" s="27">
        <v>2</v>
      </c>
      <c r="G20" s="26">
        <v>3</v>
      </c>
      <c r="H20" s="136">
        <v>4</v>
      </c>
      <c r="I20" s="137"/>
      <c r="J20" s="26">
        <v>5</v>
      </c>
      <c r="K20" s="27">
        <v>6</v>
      </c>
      <c r="L20" s="26">
        <v>7</v>
      </c>
      <c r="M20" s="27">
        <v>8</v>
      </c>
      <c r="N20" s="135" t="s">
        <v>36</v>
      </c>
      <c r="O20" s="135"/>
      <c r="P20" s="138" t="s">
        <v>30</v>
      </c>
      <c r="Q20" s="138"/>
    </row>
    <row r="21" spans="1:24" x14ac:dyDescent="0.25">
      <c r="A21" s="104">
        <v>0</v>
      </c>
      <c r="B21" s="95" t="s">
        <v>37</v>
      </c>
      <c r="C21" s="97" t="s">
        <v>38</v>
      </c>
      <c r="D21" s="97"/>
      <c r="E21" s="28"/>
      <c r="F21" s="29"/>
      <c r="G21" s="28"/>
      <c r="H21" s="98"/>
      <c r="I21" s="99"/>
      <c r="J21" s="28"/>
      <c r="K21" s="29"/>
      <c r="L21" s="28"/>
      <c r="M21" s="29"/>
      <c r="N21" s="100" t="s">
        <v>38</v>
      </c>
      <c r="O21" s="97"/>
      <c r="P21" s="108" t="s">
        <v>37</v>
      </c>
      <c r="Q21" s="104">
        <v>0</v>
      </c>
      <c r="U21">
        <f>A9</f>
        <v>0</v>
      </c>
      <c r="V21" s="63">
        <f>G17</f>
        <v>0</v>
      </c>
      <c r="W21">
        <f>H17</f>
        <v>12</v>
      </c>
      <c r="X21">
        <f>G9</f>
        <v>0</v>
      </c>
    </row>
    <row r="22" spans="1:24" x14ac:dyDescent="0.25">
      <c r="A22" s="105"/>
      <c r="B22" s="96"/>
      <c r="C22" s="97" t="s">
        <v>30</v>
      </c>
      <c r="D22" s="101"/>
      <c r="E22" s="30"/>
      <c r="F22" s="31"/>
      <c r="G22" s="30"/>
      <c r="H22" s="118"/>
      <c r="I22" s="119"/>
      <c r="J22" s="30"/>
      <c r="K22" s="31"/>
      <c r="L22" s="30" t="s">
        <v>39</v>
      </c>
      <c r="M22" s="31" t="s">
        <v>39</v>
      </c>
      <c r="N22" s="100" t="s">
        <v>30</v>
      </c>
      <c r="O22" s="97"/>
      <c r="P22" s="109"/>
      <c r="Q22" s="105"/>
      <c r="U22">
        <f>B11</f>
        <v>0</v>
      </c>
      <c r="V22" s="63">
        <f>G11</f>
        <v>0</v>
      </c>
      <c r="W22" s="63">
        <f>H11</f>
        <v>4</v>
      </c>
    </row>
    <row r="23" spans="1:24" x14ac:dyDescent="0.25">
      <c r="A23" s="104">
        <v>0</v>
      </c>
      <c r="B23" s="95" t="s">
        <v>40</v>
      </c>
      <c r="C23" s="97" t="s">
        <v>38</v>
      </c>
      <c r="D23" s="97"/>
      <c r="E23" s="28"/>
      <c r="F23" s="29"/>
      <c r="G23" s="28"/>
      <c r="H23" s="98"/>
      <c r="I23" s="99"/>
      <c r="J23" s="28"/>
      <c r="K23" s="29"/>
      <c r="L23" s="28"/>
      <c r="M23" s="29"/>
      <c r="N23" s="100" t="s">
        <v>38</v>
      </c>
      <c r="O23" s="97"/>
      <c r="P23" s="108" t="s">
        <v>40</v>
      </c>
      <c r="Q23" s="104">
        <v>0</v>
      </c>
      <c r="U23">
        <f>B13</f>
        <v>0</v>
      </c>
      <c r="V23" s="63">
        <f>G13</f>
        <v>0</v>
      </c>
      <c r="W23" s="63">
        <f>H13</f>
        <v>4</v>
      </c>
    </row>
    <row r="24" spans="1:24" x14ac:dyDescent="0.25">
      <c r="A24" s="105"/>
      <c r="B24" s="96"/>
      <c r="C24" s="97" t="s">
        <v>30</v>
      </c>
      <c r="D24" s="101"/>
      <c r="E24" s="32" t="s">
        <v>39</v>
      </c>
      <c r="F24" s="33" t="s">
        <v>39</v>
      </c>
      <c r="G24" s="32" t="s">
        <v>39</v>
      </c>
      <c r="H24" s="102" t="s">
        <v>39</v>
      </c>
      <c r="I24" s="103" t="s">
        <v>39</v>
      </c>
      <c r="J24" s="32" t="s">
        <v>39</v>
      </c>
      <c r="K24" s="33" t="s">
        <v>39</v>
      </c>
      <c r="L24" s="32" t="s">
        <v>39</v>
      </c>
      <c r="M24" s="33" t="s">
        <v>39</v>
      </c>
      <c r="N24" s="100" t="s">
        <v>30</v>
      </c>
      <c r="O24" s="97"/>
      <c r="P24" s="109"/>
      <c r="Q24" s="105"/>
      <c r="U24">
        <f>B15</f>
        <v>0</v>
      </c>
      <c r="V24" s="63">
        <f>G15</f>
        <v>0</v>
      </c>
      <c r="W24" s="63">
        <f>H15</f>
        <v>4</v>
      </c>
    </row>
    <row r="25" spans="1:24" x14ac:dyDescent="0.25">
      <c r="A25" s="104">
        <v>0</v>
      </c>
      <c r="B25" s="95" t="s">
        <v>41</v>
      </c>
      <c r="C25" s="97" t="s">
        <v>38</v>
      </c>
      <c r="D25" s="97"/>
      <c r="E25" s="34"/>
      <c r="F25" s="35"/>
      <c r="G25" s="34"/>
      <c r="H25" s="106"/>
      <c r="I25" s="107"/>
      <c r="J25" s="34"/>
      <c r="K25" s="35"/>
      <c r="L25" s="34"/>
      <c r="M25" s="35"/>
      <c r="N25" s="100" t="s">
        <v>38</v>
      </c>
      <c r="O25" s="97"/>
      <c r="P25" s="108" t="s">
        <v>41</v>
      </c>
      <c r="Q25" s="104">
        <v>0</v>
      </c>
      <c r="U25">
        <f>L9</f>
        <v>0</v>
      </c>
      <c r="V25" s="63">
        <f>K17</f>
        <v>0</v>
      </c>
      <c r="W25" s="63">
        <f>J17</f>
        <v>12</v>
      </c>
      <c r="X25">
        <f>K9</f>
        <v>0</v>
      </c>
    </row>
    <row r="26" spans="1:24" ht="15.75" thickBot="1" x14ac:dyDescent="0.3">
      <c r="A26" s="105"/>
      <c r="B26" s="96"/>
      <c r="C26" s="97" t="s">
        <v>30</v>
      </c>
      <c r="D26" s="97"/>
      <c r="E26" s="36" t="s">
        <v>39</v>
      </c>
      <c r="F26" s="37" t="s">
        <v>39</v>
      </c>
      <c r="G26" s="36" t="s">
        <v>39</v>
      </c>
      <c r="H26" s="110" t="s">
        <v>39</v>
      </c>
      <c r="I26" s="111" t="s">
        <v>39</v>
      </c>
      <c r="J26" s="36" t="s">
        <v>39</v>
      </c>
      <c r="K26" s="37" t="s">
        <v>39</v>
      </c>
      <c r="L26" s="36" t="s">
        <v>39</v>
      </c>
      <c r="M26" s="37" t="s">
        <v>39</v>
      </c>
      <c r="N26" s="97" t="s">
        <v>30</v>
      </c>
      <c r="O26" s="97"/>
      <c r="P26" s="109"/>
      <c r="Q26" s="105"/>
      <c r="U26">
        <f>P11</f>
        <v>0</v>
      </c>
      <c r="V26" s="63">
        <f>K11</f>
        <v>0</v>
      </c>
      <c r="W26" s="63">
        <f>J11</f>
        <v>4</v>
      </c>
    </row>
    <row r="27" spans="1:24" x14ac:dyDescent="0.25">
      <c r="A27" s="38"/>
      <c r="C27" s="39"/>
      <c r="D27" s="40">
        <v>1</v>
      </c>
      <c r="E27" s="40">
        <v>1</v>
      </c>
      <c r="F27" s="40">
        <v>0</v>
      </c>
      <c r="G27" s="40">
        <v>0</v>
      </c>
      <c r="H27" s="40">
        <v>2</v>
      </c>
      <c r="I27" s="41"/>
      <c r="J27" s="40">
        <v>1</v>
      </c>
      <c r="K27" s="40">
        <v>0</v>
      </c>
      <c r="L27" s="40">
        <v>0</v>
      </c>
      <c r="M27" s="40">
        <v>0</v>
      </c>
      <c r="N27" s="42">
        <v>1</v>
      </c>
      <c r="O27" s="43"/>
      <c r="Q27" s="38"/>
      <c r="U27">
        <f>P13</f>
        <v>0</v>
      </c>
      <c r="V27" s="63">
        <f>K13</f>
        <v>0</v>
      </c>
      <c r="W27" s="63">
        <f t="shared" ref="W27:W28" si="2">J12</f>
        <v>0</v>
      </c>
    </row>
    <row r="28" spans="1:24" x14ac:dyDescent="0.25">
      <c r="A28" s="140" t="s">
        <v>60</v>
      </c>
      <c r="B28" s="140"/>
      <c r="C28" s="140"/>
      <c r="D28" s="140"/>
      <c r="E28" s="140"/>
      <c r="F28" s="140"/>
      <c r="G28" s="140"/>
      <c r="H28" s="140"/>
      <c r="I28" s="140"/>
      <c r="J28" s="140"/>
      <c r="K28" s="140"/>
      <c r="L28" s="140"/>
      <c r="M28" s="140"/>
      <c r="N28" s="140"/>
      <c r="O28" s="140"/>
      <c r="P28" s="140"/>
      <c r="Q28" s="140"/>
      <c r="U28">
        <f>P15</f>
        <v>0</v>
      </c>
      <c r="V28" s="63">
        <f>K15</f>
        <v>0</v>
      </c>
      <c r="W28" s="63">
        <f t="shared" si="2"/>
        <v>4</v>
      </c>
    </row>
    <row r="29" spans="1:24" x14ac:dyDescent="0.25">
      <c r="S29" s="81"/>
      <c r="U29">
        <f>A30</f>
        <v>0</v>
      </c>
      <c r="V29" s="63">
        <f>G38</f>
        <v>0</v>
      </c>
      <c r="W29" s="63">
        <f>H38</f>
        <v>12</v>
      </c>
      <c r="X29">
        <f>G30</f>
        <v>0</v>
      </c>
    </row>
    <row r="30" spans="1:24" ht="15.75" thickBot="1" x14ac:dyDescent="0.3">
      <c r="A30" s="170"/>
      <c r="B30" s="171"/>
      <c r="C30" s="171"/>
      <c r="D30" s="171"/>
      <c r="E30" s="171"/>
      <c r="F30" s="172"/>
      <c r="G30" s="16">
        <v>0</v>
      </c>
      <c r="H30" s="97" t="s">
        <v>21</v>
      </c>
      <c r="I30" s="97"/>
      <c r="J30" s="97"/>
      <c r="K30" s="16">
        <v>0</v>
      </c>
      <c r="L30" s="170"/>
      <c r="M30" s="171"/>
      <c r="N30" s="171"/>
      <c r="O30" s="171"/>
      <c r="P30" s="171"/>
      <c r="Q30" s="172"/>
      <c r="U30">
        <f>B32</f>
        <v>0</v>
      </c>
      <c r="V30" s="63">
        <f>G32</f>
        <v>0</v>
      </c>
      <c r="W30" s="63">
        <f>H32</f>
        <v>4</v>
      </c>
    </row>
    <row r="31" spans="1:24" ht="15.75" thickBot="1" x14ac:dyDescent="0.3">
      <c r="A31" s="17" t="s">
        <v>24</v>
      </c>
      <c r="B31" s="18" t="s">
        <v>25</v>
      </c>
      <c r="C31" s="19" t="s">
        <v>26</v>
      </c>
      <c r="D31" s="19" t="s">
        <v>27</v>
      </c>
      <c r="E31" s="19" t="s">
        <v>28</v>
      </c>
      <c r="F31" s="19" t="s">
        <v>29</v>
      </c>
      <c r="G31" s="18" t="s">
        <v>30</v>
      </c>
      <c r="H31" s="20"/>
      <c r="I31" s="20"/>
      <c r="J31" s="20"/>
      <c r="K31" s="21"/>
      <c r="L31" s="19" t="s">
        <v>29</v>
      </c>
      <c r="M31" s="19" t="s">
        <v>28</v>
      </c>
      <c r="N31" s="19" t="s">
        <v>27</v>
      </c>
      <c r="O31" s="19" t="s">
        <v>26</v>
      </c>
      <c r="P31" s="21" t="s">
        <v>25</v>
      </c>
      <c r="Q31" s="22" t="s">
        <v>24</v>
      </c>
      <c r="U31">
        <f>B34</f>
        <v>0</v>
      </c>
      <c r="V31" s="63">
        <f>G34</f>
        <v>0</v>
      </c>
      <c r="W31" s="63">
        <f>H34</f>
        <v>4</v>
      </c>
    </row>
    <row r="32" spans="1:24" ht="15" customHeight="1" x14ac:dyDescent="0.25">
      <c r="A32" s="139">
        <v>1</v>
      </c>
      <c r="B32" s="122"/>
      <c r="C32" s="46"/>
      <c r="D32" s="46"/>
      <c r="E32" s="46"/>
      <c r="F32" s="46"/>
      <c r="G32" s="47">
        <f>SUM(C32:F32)</f>
        <v>0</v>
      </c>
      <c r="H32" s="48">
        <f>SUM(C33:F33)</f>
        <v>4</v>
      </c>
      <c r="I32" s="49" t="s">
        <v>31</v>
      </c>
      <c r="J32" s="50">
        <f>SUM(L33:O33)</f>
        <v>4</v>
      </c>
      <c r="K32" s="47">
        <f>SUM(L32:O32)</f>
        <v>0</v>
      </c>
      <c r="L32" s="46"/>
      <c r="M32" s="46"/>
      <c r="N32" s="46"/>
      <c r="O32" s="46"/>
      <c r="P32" s="147"/>
      <c r="Q32" s="139">
        <v>2</v>
      </c>
      <c r="U32">
        <f>B36</f>
        <v>0</v>
      </c>
      <c r="V32" s="63">
        <f>G36</f>
        <v>0</v>
      </c>
      <c r="W32" s="63">
        <f>H36</f>
        <v>4</v>
      </c>
    </row>
    <row r="33" spans="1:24" ht="15" customHeight="1" x14ac:dyDescent="0.25">
      <c r="A33" s="121"/>
      <c r="B33" s="123"/>
      <c r="C33" s="51">
        <f>IF(C32&lt;O32,0,IF(C32=O32,1,2))</f>
        <v>1</v>
      </c>
      <c r="D33" s="51">
        <f>IF(D32&lt;N32,0,IF(D32=N32,1,2))</f>
        <v>1</v>
      </c>
      <c r="E33" s="51">
        <f>IF(E32&lt;M32,0,IF(E32=M32,1,2))</f>
        <v>1</v>
      </c>
      <c r="F33" s="51">
        <f>IF(F32&lt;L32,0,IF(F32=L32,1,2))</f>
        <v>1</v>
      </c>
      <c r="G33" s="52"/>
      <c r="H33" s="53"/>
      <c r="I33" s="54"/>
      <c r="J33" s="55"/>
      <c r="K33" s="52"/>
      <c r="L33" s="51">
        <f>IF(L32&lt;F32,0,IF(L32=F32,1,2))</f>
        <v>1</v>
      </c>
      <c r="M33" s="51">
        <f>IF(M32&lt;E32,0,IF(M32=E32,1,2))</f>
        <v>1</v>
      </c>
      <c r="N33" s="51">
        <f>IF(N32&lt;D32,0,IF(N32=D32,1,2))</f>
        <v>1</v>
      </c>
      <c r="O33" s="51">
        <f>IF(O32&lt;C32,0,IF(O32=C32,1,2))</f>
        <v>1</v>
      </c>
      <c r="P33" s="148"/>
      <c r="Q33" s="121"/>
      <c r="U33">
        <f>L30</f>
        <v>0</v>
      </c>
      <c r="V33" s="63">
        <f>K38</f>
        <v>0</v>
      </c>
      <c r="W33" s="63">
        <f>J38</f>
        <v>12</v>
      </c>
      <c r="X33">
        <f>K30</f>
        <v>0</v>
      </c>
    </row>
    <row r="34" spans="1:24" ht="15" customHeight="1" x14ac:dyDescent="0.25">
      <c r="A34" s="120">
        <v>2</v>
      </c>
      <c r="B34" s="122"/>
      <c r="C34" s="56"/>
      <c r="D34" s="56"/>
      <c r="E34" s="56"/>
      <c r="F34" s="56"/>
      <c r="G34" s="57">
        <f t="shared" ref="G34" si="3">SUM(C34:F34)</f>
        <v>0</v>
      </c>
      <c r="H34" s="58">
        <f>SUM(C35:F35)</f>
        <v>4</v>
      </c>
      <c r="I34" s="59" t="s">
        <v>31</v>
      </c>
      <c r="J34" s="60">
        <f>SUM(L35:O35)</f>
        <v>4</v>
      </c>
      <c r="K34" s="57">
        <f t="shared" ref="K34" si="4">SUM(L34:O34)</f>
        <v>0</v>
      </c>
      <c r="L34" s="56"/>
      <c r="M34" s="56"/>
      <c r="N34" s="56"/>
      <c r="O34" s="56"/>
      <c r="P34" s="124"/>
      <c r="Q34" s="120">
        <v>4</v>
      </c>
      <c r="U34">
        <f>P32</f>
        <v>0</v>
      </c>
      <c r="V34" s="63">
        <f>K32</f>
        <v>0</v>
      </c>
      <c r="W34" s="63">
        <f>J32</f>
        <v>4</v>
      </c>
    </row>
    <row r="35" spans="1:24" ht="15" customHeight="1" x14ac:dyDescent="0.25">
      <c r="A35" s="121"/>
      <c r="B35" s="123"/>
      <c r="C35" s="51">
        <f>IF(C34&lt;O34,0,IF(C34=O34,1,2))</f>
        <v>1</v>
      </c>
      <c r="D35" s="51">
        <f>IF(D34&lt;N34,0,IF(D34=N34,1,2))</f>
        <v>1</v>
      </c>
      <c r="E35" s="51">
        <f>IF(E34&lt;M34,0,IF(E34=M34,1,2))</f>
        <v>1</v>
      </c>
      <c r="F35" s="51">
        <f>IF(F34&lt;L34,0,IF(F34=L34,1,2))</f>
        <v>1</v>
      </c>
      <c r="G35" s="52"/>
      <c r="H35" s="53"/>
      <c r="I35" s="54"/>
      <c r="J35" s="55"/>
      <c r="K35" s="52"/>
      <c r="L35" s="51">
        <f>IF(L34&lt;F34,0,IF(L34=F34,1,2))</f>
        <v>1</v>
      </c>
      <c r="M35" s="51">
        <f>IF(M34&lt;E34,0,IF(M34=E34,1,2))</f>
        <v>1</v>
      </c>
      <c r="N35" s="51">
        <f>IF(N34&lt;D34,0,IF(N34=D34,1,2))</f>
        <v>1</v>
      </c>
      <c r="O35" s="51">
        <f>IF(O34&lt;C34,0,IF(O34=C34,1,2))</f>
        <v>1</v>
      </c>
      <c r="P35" s="125"/>
      <c r="Q35" s="121"/>
      <c r="U35">
        <f>P34</f>
        <v>0</v>
      </c>
      <c r="V35" s="63">
        <f>K34</f>
        <v>0</v>
      </c>
      <c r="W35" s="63">
        <f>J34</f>
        <v>4</v>
      </c>
    </row>
    <row r="36" spans="1:24" ht="15" customHeight="1" x14ac:dyDescent="0.25">
      <c r="A36" s="120">
        <v>3</v>
      </c>
      <c r="B36" s="122"/>
      <c r="C36" s="56"/>
      <c r="D36" s="56"/>
      <c r="E36" s="56"/>
      <c r="F36" s="56"/>
      <c r="G36" s="57">
        <f t="shared" ref="G36" si="5">SUM(C36:F36)</f>
        <v>0</v>
      </c>
      <c r="H36" s="58">
        <f>SUM(C37:F37)</f>
        <v>4</v>
      </c>
      <c r="I36" s="59" t="s">
        <v>31</v>
      </c>
      <c r="J36" s="60">
        <f>SUM(L37:O37)</f>
        <v>4</v>
      </c>
      <c r="K36" s="57">
        <f t="shared" ref="K36" si="6">SUM(L36:O36)</f>
        <v>0</v>
      </c>
      <c r="L36" s="56"/>
      <c r="M36" s="56"/>
      <c r="N36" s="56"/>
      <c r="O36" s="56"/>
      <c r="P36" s="124"/>
      <c r="Q36" s="120">
        <v>6</v>
      </c>
      <c r="U36">
        <f>P36</f>
        <v>0</v>
      </c>
      <c r="V36" s="63">
        <f>K36</f>
        <v>0</v>
      </c>
      <c r="W36" s="63">
        <f>J36</f>
        <v>4</v>
      </c>
    </row>
    <row r="37" spans="1:24" ht="15" customHeight="1" x14ac:dyDescent="0.25">
      <c r="A37" s="121"/>
      <c r="B37" s="123"/>
      <c r="C37" s="51">
        <f>IF(C36&lt;O36,0,IF(C36=O36,1,2))</f>
        <v>1</v>
      </c>
      <c r="D37" s="51">
        <f>IF(D36&lt;N36,0,IF(D36=N36,1,2))</f>
        <v>1</v>
      </c>
      <c r="E37" s="51">
        <f>IF(E36&lt;M36,0,IF(E36=M36,1,2))</f>
        <v>1</v>
      </c>
      <c r="F37" s="51">
        <f>IF(F36&lt;L36,0,IF(F36=L36,1,2))</f>
        <v>1</v>
      </c>
      <c r="G37" s="52"/>
      <c r="H37" s="53"/>
      <c r="I37" s="54"/>
      <c r="J37" s="55"/>
      <c r="K37" s="52"/>
      <c r="L37" s="51">
        <f>IF(L36&lt;F36,0,IF(L36=F36,1,2))</f>
        <v>1</v>
      </c>
      <c r="M37" s="51">
        <f>IF(M36&lt;E36,0,IF(M36=E36,1,2))</f>
        <v>1</v>
      </c>
      <c r="N37" s="51">
        <f>IF(N36&lt;D36,0,IF(N36=D36,1,2))</f>
        <v>1</v>
      </c>
      <c r="O37" s="51">
        <f>IF(O36&lt;C36,0,IF(O36=C36,1,2))</f>
        <v>1</v>
      </c>
      <c r="P37" s="125"/>
      <c r="Q37" s="121"/>
      <c r="U37" t="str">
        <f>A51</f>
        <v>SV Kainisch_</v>
      </c>
      <c r="V37" s="63">
        <f>G59</f>
        <v>1120</v>
      </c>
      <c r="W37" s="63">
        <f>H59</f>
        <v>7</v>
      </c>
      <c r="X37">
        <f>G51</f>
        <v>0</v>
      </c>
    </row>
    <row r="38" spans="1:24" x14ac:dyDescent="0.25">
      <c r="A38" s="23"/>
      <c r="B38" s="162" t="str">
        <f>IF(H38=J38,"Stechen","Kein Stechen erforderlich")</f>
        <v>Stechen</v>
      </c>
      <c r="C38" s="163"/>
      <c r="D38" s="164"/>
      <c r="E38" s="165" t="s">
        <v>10</v>
      </c>
      <c r="F38" s="166"/>
      <c r="G38" s="61">
        <f>G36+G34+G32</f>
        <v>0</v>
      </c>
      <c r="H38" s="24">
        <f>H36+H34+H32</f>
        <v>12</v>
      </c>
      <c r="I38" s="25" t="s">
        <v>31</v>
      </c>
      <c r="J38" s="62">
        <f>J36+J34+J32</f>
        <v>12</v>
      </c>
      <c r="K38" s="61">
        <f>K36+K34+K32</f>
        <v>0</v>
      </c>
      <c r="L38" s="165" t="s">
        <v>10</v>
      </c>
      <c r="M38" s="166"/>
      <c r="N38" s="167" t="str">
        <f>IF(H38=J38,"Stechen","Kein Stechen erforderlich")</f>
        <v>Stechen</v>
      </c>
      <c r="O38" s="168"/>
      <c r="P38" s="169"/>
      <c r="Q38" s="23"/>
      <c r="U38" t="str">
        <f>B53</f>
        <v>Illmayr Daniel_</v>
      </c>
      <c r="V38" s="63">
        <f>G53</f>
        <v>380</v>
      </c>
      <c r="W38" s="63">
        <f>H53</f>
        <v>0</v>
      </c>
    </row>
    <row r="39" spans="1:24" ht="15.75" thickBot="1" x14ac:dyDescent="0.3">
      <c r="A39" s="97"/>
      <c r="B39" s="97"/>
      <c r="C39" s="97"/>
      <c r="D39" s="97"/>
      <c r="E39" s="97"/>
      <c r="F39" s="97"/>
      <c r="G39" s="97"/>
      <c r="H39" s="97"/>
      <c r="I39" s="97"/>
      <c r="J39" s="97"/>
      <c r="K39" s="97"/>
      <c r="L39" s="97"/>
      <c r="M39" s="97"/>
      <c r="N39" s="97"/>
      <c r="O39" s="97"/>
      <c r="P39" s="97"/>
      <c r="Q39" s="97"/>
      <c r="U39" t="str">
        <f>B55</f>
        <v>Hofer Antonia_</v>
      </c>
      <c r="V39" s="63">
        <f>G55</f>
        <v>366</v>
      </c>
      <c r="W39" s="63">
        <f>H55</f>
        <v>0</v>
      </c>
    </row>
    <row r="40" spans="1:24" ht="15.75" thickBot="1" x14ac:dyDescent="0.3">
      <c r="B40" s="112" t="s">
        <v>39</v>
      </c>
      <c r="C40" s="113"/>
      <c r="D40" s="113"/>
      <c r="E40" s="114" t="s">
        <v>32</v>
      </c>
      <c r="F40" s="115"/>
      <c r="G40" s="114" t="s">
        <v>33</v>
      </c>
      <c r="H40" s="116"/>
      <c r="I40" s="115"/>
      <c r="J40" s="114" t="s">
        <v>34</v>
      </c>
      <c r="K40" s="115"/>
      <c r="L40" s="114" t="s">
        <v>35</v>
      </c>
      <c r="M40" s="115"/>
      <c r="N40" s="113" t="s">
        <v>39</v>
      </c>
      <c r="O40" s="113"/>
      <c r="P40" s="117"/>
      <c r="U40" t="str">
        <f>B57</f>
        <v>Haim Andreas_</v>
      </c>
      <c r="V40" s="63">
        <f>G57</f>
        <v>374</v>
      </c>
      <c r="W40" s="63">
        <f>H57</f>
        <v>7</v>
      </c>
    </row>
    <row r="41" spans="1:24" x14ac:dyDescent="0.25">
      <c r="A41" s="134" t="s">
        <v>30</v>
      </c>
      <c r="B41" s="134"/>
      <c r="C41" s="135" t="s">
        <v>36</v>
      </c>
      <c r="D41" s="135"/>
      <c r="E41" s="26">
        <v>1</v>
      </c>
      <c r="F41" s="27">
        <v>2</v>
      </c>
      <c r="G41" s="26">
        <v>3</v>
      </c>
      <c r="H41" s="136">
        <v>4</v>
      </c>
      <c r="I41" s="137"/>
      <c r="J41" s="26">
        <v>5</v>
      </c>
      <c r="K41" s="27">
        <v>6</v>
      </c>
      <c r="L41" s="26">
        <v>7</v>
      </c>
      <c r="M41" s="27">
        <v>8</v>
      </c>
      <c r="N41" s="135" t="s">
        <v>36</v>
      </c>
      <c r="O41" s="135"/>
      <c r="P41" s="138" t="s">
        <v>30</v>
      </c>
      <c r="Q41" s="138"/>
      <c r="U41" t="str">
        <f>L51</f>
        <v>SV RB Eggersdorf_</v>
      </c>
      <c r="V41" s="63">
        <f>K59</f>
        <v>1138</v>
      </c>
      <c r="W41" s="63">
        <f>J59</f>
        <v>17</v>
      </c>
      <c r="X41">
        <f>K51</f>
        <v>3</v>
      </c>
    </row>
    <row r="42" spans="1:24" x14ac:dyDescent="0.25">
      <c r="A42" s="104">
        <v>0</v>
      </c>
      <c r="B42" s="95" t="s">
        <v>37</v>
      </c>
      <c r="C42" s="97" t="s">
        <v>38</v>
      </c>
      <c r="D42" s="97"/>
      <c r="E42" s="28"/>
      <c r="F42" s="29"/>
      <c r="G42" s="28"/>
      <c r="H42" s="98"/>
      <c r="I42" s="99"/>
      <c r="J42" s="28"/>
      <c r="K42" s="29"/>
      <c r="L42" s="28"/>
      <c r="M42" s="29"/>
      <c r="N42" s="100" t="s">
        <v>38</v>
      </c>
      <c r="O42" s="97"/>
      <c r="P42" s="108" t="s">
        <v>37</v>
      </c>
      <c r="Q42" s="104">
        <v>0</v>
      </c>
      <c r="U42" t="str">
        <f>P53</f>
        <v>Meissl Theresa_</v>
      </c>
      <c r="V42" s="63">
        <f>K53</f>
        <v>391</v>
      </c>
      <c r="W42" s="63">
        <f>J53</f>
        <v>8</v>
      </c>
    </row>
    <row r="43" spans="1:24" x14ac:dyDescent="0.25">
      <c r="A43" s="105"/>
      <c r="B43" s="96"/>
      <c r="C43" s="97" t="s">
        <v>30</v>
      </c>
      <c r="D43" s="101"/>
      <c r="E43" s="30" t="s">
        <v>39</v>
      </c>
      <c r="F43" s="31" t="s">
        <v>39</v>
      </c>
      <c r="G43" s="30" t="s">
        <v>39</v>
      </c>
      <c r="H43" s="118" t="s">
        <v>39</v>
      </c>
      <c r="I43" s="119" t="s">
        <v>39</v>
      </c>
      <c r="J43" s="30" t="s">
        <v>39</v>
      </c>
      <c r="K43" s="31" t="s">
        <v>39</v>
      </c>
      <c r="L43" s="30" t="s">
        <v>39</v>
      </c>
      <c r="M43" s="31" t="s">
        <v>39</v>
      </c>
      <c r="N43" s="100" t="s">
        <v>30</v>
      </c>
      <c r="O43" s="97"/>
      <c r="P43" s="109"/>
      <c r="Q43" s="105"/>
      <c r="U43" t="str">
        <f>P55</f>
        <v>Glockengießer Elisa_</v>
      </c>
      <c r="V43" s="63">
        <f>K55</f>
        <v>385</v>
      </c>
      <c r="W43" s="63">
        <f>J55</f>
        <v>8</v>
      </c>
    </row>
    <row r="44" spans="1:24" x14ac:dyDescent="0.25">
      <c r="A44" s="104">
        <v>0</v>
      </c>
      <c r="B44" s="95" t="s">
        <v>40</v>
      </c>
      <c r="C44" s="97" t="s">
        <v>38</v>
      </c>
      <c r="D44" s="97"/>
      <c r="E44" s="28"/>
      <c r="F44" s="29"/>
      <c r="G44" s="28"/>
      <c r="H44" s="98"/>
      <c r="I44" s="99"/>
      <c r="J44" s="28"/>
      <c r="K44" s="29"/>
      <c r="L44" s="28"/>
      <c r="M44" s="29"/>
      <c r="N44" s="100" t="s">
        <v>38</v>
      </c>
      <c r="O44" s="97"/>
      <c r="P44" s="108" t="s">
        <v>40</v>
      </c>
      <c r="Q44" s="104">
        <v>0</v>
      </c>
      <c r="U44" t="str">
        <f>P57</f>
        <v>Hottowy Bernhard_</v>
      </c>
      <c r="V44" s="63">
        <f>K57</f>
        <v>362</v>
      </c>
      <c r="W44" s="63">
        <f>J57</f>
        <v>1</v>
      </c>
    </row>
    <row r="45" spans="1:24" x14ac:dyDescent="0.25">
      <c r="A45" s="105"/>
      <c r="B45" s="96"/>
      <c r="C45" s="97" t="s">
        <v>30</v>
      </c>
      <c r="D45" s="101"/>
      <c r="E45" s="32" t="s">
        <v>39</v>
      </c>
      <c r="F45" s="33" t="s">
        <v>39</v>
      </c>
      <c r="G45" s="32" t="s">
        <v>39</v>
      </c>
      <c r="H45" s="102" t="s">
        <v>39</v>
      </c>
      <c r="I45" s="103" t="s">
        <v>39</v>
      </c>
      <c r="J45" s="32" t="s">
        <v>39</v>
      </c>
      <c r="K45" s="33" t="s">
        <v>39</v>
      </c>
      <c r="L45" s="32" t="s">
        <v>39</v>
      </c>
      <c r="M45" s="33" t="s">
        <v>39</v>
      </c>
      <c r="N45" s="100" t="s">
        <v>30</v>
      </c>
      <c r="O45" s="97"/>
      <c r="P45" s="109"/>
      <c r="Q45" s="105"/>
      <c r="U45">
        <f>A70</f>
        <v>0</v>
      </c>
      <c r="V45" s="63">
        <f>G78</f>
        <v>0</v>
      </c>
      <c r="W45">
        <f>H78</f>
        <v>12</v>
      </c>
      <c r="X45">
        <f>G70</f>
        <v>0</v>
      </c>
    </row>
    <row r="46" spans="1:24" x14ac:dyDescent="0.25">
      <c r="A46" s="104">
        <v>0</v>
      </c>
      <c r="B46" s="95" t="s">
        <v>41</v>
      </c>
      <c r="C46" s="97" t="s">
        <v>38</v>
      </c>
      <c r="D46" s="97"/>
      <c r="E46" s="34"/>
      <c r="F46" s="35"/>
      <c r="G46" s="34"/>
      <c r="H46" s="106"/>
      <c r="I46" s="107"/>
      <c r="J46" s="34"/>
      <c r="K46" s="35"/>
      <c r="L46" s="34"/>
      <c r="M46" s="35"/>
      <c r="N46" s="100" t="s">
        <v>38</v>
      </c>
      <c r="O46" s="97"/>
      <c r="P46" s="108" t="s">
        <v>41</v>
      </c>
      <c r="Q46" s="104">
        <v>0</v>
      </c>
      <c r="U46">
        <f>B72</f>
        <v>0</v>
      </c>
      <c r="V46" s="63">
        <f>G72</f>
        <v>0</v>
      </c>
      <c r="W46" s="63">
        <f>H72</f>
        <v>4</v>
      </c>
    </row>
    <row r="47" spans="1:24" ht="15.75" thickBot="1" x14ac:dyDescent="0.3">
      <c r="A47" s="105"/>
      <c r="B47" s="96"/>
      <c r="C47" s="97" t="s">
        <v>30</v>
      </c>
      <c r="D47" s="97"/>
      <c r="E47" s="36" t="s">
        <v>39</v>
      </c>
      <c r="F47" s="37" t="s">
        <v>39</v>
      </c>
      <c r="G47" s="36" t="s">
        <v>39</v>
      </c>
      <c r="H47" s="110" t="s">
        <v>39</v>
      </c>
      <c r="I47" s="111" t="s">
        <v>39</v>
      </c>
      <c r="J47" s="36" t="s">
        <v>39</v>
      </c>
      <c r="K47" s="37" t="s">
        <v>39</v>
      </c>
      <c r="L47" s="36" t="s">
        <v>39</v>
      </c>
      <c r="M47" s="37" t="s">
        <v>39</v>
      </c>
      <c r="N47" s="97" t="s">
        <v>30</v>
      </c>
      <c r="O47" s="97"/>
      <c r="P47" s="109"/>
      <c r="Q47" s="105"/>
      <c r="U47">
        <f>B74</f>
        <v>0</v>
      </c>
      <c r="V47" s="63">
        <f>G74</f>
        <v>0</v>
      </c>
      <c r="W47" s="63">
        <f>H74</f>
        <v>4</v>
      </c>
    </row>
    <row r="48" spans="1:24" x14ac:dyDescent="0.25">
      <c r="A48" s="38"/>
      <c r="C48" s="39"/>
      <c r="D48" s="40">
        <v>0</v>
      </c>
      <c r="E48" s="40">
        <v>0</v>
      </c>
      <c r="F48" s="40">
        <v>0</v>
      </c>
      <c r="G48" s="40">
        <v>0</v>
      </c>
      <c r="H48" s="40">
        <v>0</v>
      </c>
      <c r="I48" s="41"/>
      <c r="J48" s="40">
        <v>0</v>
      </c>
      <c r="K48" s="40">
        <v>0</v>
      </c>
      <c r="L48" s="40">
        <v>0</v>
      </c>
      <c r="M48" s="40">
        <v>0</v>
      </c>
      <c r="N48" s="42">
        <v>0</v>
      </c>
      <c r="O48" s="43"/>
      <c r="Q48" s="38"/>
      <c r="U48">
        <f>B76</f>
        <v>0</v>
      </c>
      <c r="V48" s="63">
        <f>G76</f>
        <v>0</v>
      </c>
      <c r="W48" s="63">
        <f>H76</f>
        <v>4</v>
      </c>
    </row>
    <row r="49" spans="1:24" x14ac:dyDescent="0.25">
      <c r="A49" s="140" t="s">
        <v>61</v>
      </c>
      <c r="B49" s="140"/>
      <c r="C49" s="140"/>
      <c r="D49" s="140"/>
      <c r="E49" s="140"/>
      <c r="F49" s="140"/>
      <c r="G49" s="140"/>
      <c r="H49" s="140"/>
      <c r="I49" s="140"/>
      <c r="J49" s="140"/>
      <c r="K49" s="140"/>
      <c r="L49" s="140"/>
      <c r="M49" s="140"/>
      <c r="N49" s="140"/>
      <c r="O49" s="140"/>
      <c r="P49" s="140"/>
      <c r="Q49" s="140"/>
      <c r="U49">
        <f>L70</f>
        <v>0</v>
      </c>
      <c r="V49" s="63">
        <f>K78</f>
        <v>0</v>
      </c>
      <c r="W49" s="63">
        <f>J78</f>
        <v>12</v>
      </c>
      <c r="X49">
        <f>K70</f>
        <v>0</v>
      </c>
    </row>
    <row r="50" spans="1:24" x14ac:dyDescent="0.25">
      <c r="U50">
        <f>P72</f>
        <v>0</v>
      </c>
      <c r="V50" s="63">
        <f>K72</f>
        <v>0</v>
      </c>
      <c r="W50" s="63">
        <f>J72</f>
        <v>4</v>
      </c>
    </row>
    <row r="51" spans="1:24" ht="15.75" thickBot="1" x14ac:dyDescent="0.3">
      <c r="A51" s="170" t="s">
        <v>113</v>
      </c>
      <c r="B51" s="171"/>
      <c r="C51" s="171"/>
      <c r="D51" s="171"/>
      <c r="E51" s="171"/>
      <c r="F51" s="172"/>
      <c r="G51" s="16">
        <v>0</v>
      </c>
      <c r="H51" s="97" t="s">
        <v>21</v>
      </c>
      <c r="I51" s="97"/>
      <c r="J51" s="97"/>
      <c r="K51" s="16">
        <v>3</v>
      </c>
      <c r="L51" s="170" t="s">
        <v>112</v>
      </c>
      <c r="M51" s="171"/>
      <c r="N51" s="171"/>
      <c r="O51" s="171"/>
      <c r="P51" s="171"/>
      <c r="Q51" s="172"/>
      <c r="U51">
        <f>P74</f>
        <v>0</v>
      </c>
      <c r="V51" s="63">
        <f>K74</f>
        <v>0</v>
      </c>
      <c r="W51" s="63">
        <f>J74</f>
        <v>4</v>
      </c>
    </row>
    <row r="52" spans="1:24" ht="15.75" thickBot="1" x14ac:dyDescent="0.3">
      <c r="A52" s="17" t="s">
        <v>24</v>
      </c>
      <c r="B52" s="18"/>
      <c r="C52" s="19" t="s">
        <v>26</v>
      </c>
      <c r="D52" s="19" t="s">
        <v>27</v>
      </c>
      <c r="E52" s="19" t="s">
        <v>28</v>
      </c>
      <c r="F52" s="19" t="s">
        <v>29</v>
      </c>
      <c r="G52" s="18" t="s">
        <v>30</v>
      </c>
      <c r="H52" s="20"/>
      <c r="I52" s="20"/>
      <c r="J52" s="20"/>
      <c r="K52" s="21"/>
      <c r="L52" s="19" t="s">
        <v>29</v>
      </c>
      <c r="M52" s="19" t="s">
        <v>28</v>
      </c>
      <c r="N52" s="19" t="s">
        <v>27</v>
      </c>
      <c r="O52" s="19" t="s">
        <v>26</v>
      </c>
      <c r="P52" s="21" t="s">
        <v>25</v>
      </c>
      <c r="Q52" s="22" t="s">
        <v>24</v>
      </c>
      <c r="U52">
        <f>P76</f>
        <v>0</v>
      </c>
      <c r="V52" s="63">
        <f>K76</f>
        <v>0</v>
      </c>
      <c r="W52" s="63">
        <f>J76</f>
        <v>4</v>
      </c>
    </row>
    <row r="53" spans="1:24" ht="15" customHeight="1" x14ac:dyDescent="0.25">
      <c r="A53" s="139">
        <v>1</v>
      </c>
      <c r="B53" s="122" t="s">
        <v>114</v>
      </c>
      <c r="C53" s="46">
        <v>97</v>
      </c>
      <c r="D53" s="46">
        <v>94</v>
      </c>
      <c r="E53" s="46">
        <v>95</v>
      </c>
      <c r="F53" s="46">
        <v>94</v>
      </c>
      <c r="G53" s="47">
        <f>SUM(C53:F53)</f>
        <v>380</v>
      </c>
      <c r="H53" s="48">
        <f>SUM(C54:F54)</f>
        <v>0</v>
      </c>
      <c r="I53" s="49" t="s">
        <v>31</v>
      </c>
      <c r="J53" s="50">
        <f>SUM(L54:O54)</f>
        <v>8</v>
      </c>
      <c r="K53" s="47">
        <f>SUM(L53:O53)</f>
        <v>391</v>
      </c>
      <c r="L53" s="46">
        <v>98</v>
      </c>
      <c r="M53" s="46">
        <v>99</v>
      </c>
      <c r="N53" s="46">
        <v>96</v>
      </c>
      <c r="O53" s="46">
        <v>98</v>
      </c>
      <c r="P53" s="147" t="s">
        <v>117</v>
      </c>
      <c r="Q53" s="139">
        <v>2</v>
      </c>
    </row>
    <row r="54" spans="1:24" ht="15" customHeight="1" x14ac:dyDescent="0.25">
      <c r="A54" s="121"/>
      <c r="B54" s="123"/>
      <c r="C54" s="51">
        <f>IF(C53&lt;O53,0,IF(C53=O53,1,2))</f>
        <v>0</v>
      </c>
      <c r="D54" s="51">
        <f>IF(D53&lt;N53,0,IF(D53=N53,1,2))</f>
        <v>0</v>
      </c>
      <c r="E54" s="51">
        <f>IF(E53&lt;M53,0,IF(E53=M53,1,2))</f>
        <v>0</v>
      </c>
      <c r="F54" s="51">
        <f>IF(F53&lt;L53,0,IF(F53=L53,1,2))</f>
        <v>0</v>
      </c>
      <c r="G54" s="52"/>
      <c r="H54" s="53"/>
      <c r="I54" s="54"/>
      <c r="J54" s="55"/>
      <c r="K54" s="52"/>
      <c r="L54" s="51">
        <f>IF(L53&lt;F53,0,IF(L53=F53,1,2))</f>
        <v>2</v>
      </c>
      <c r="M54" s="51">
        <f>IF(M53&lt;E53,0,IF(M53=E53,1,2))</f>
        <v>2</v>
      </c>
      <c r="N54" s="51">
        <f>IF(N53&lt;D53,0,IF(N53=D53,1,2))</f>
        <v>2</v>
      </c>
      <c r="O54" s="51">
        <f>IF(O53&lt;C53,0,IF(O53=C53,1,2))</f>
        <v>2</v>
      </c>
      <c r="P54" s="148"/>
      <c r="Q54" s="121"/>
    </row>
    <row r="55" spans="1:24" ht="15" customHeight="1" x14ac:dyDescent="0.25">
      <c r="A55" s="120">
        <v>2</v>
      </c>
      <c r="B55" s="122" t="s">
        <v>115</v>
      </c>
      <c r="C55" s="56">
        <v>92</v>
      </c>
      <c r="D55" s="56">
        <v>90</v>
      </c>
      <c r="E55" s="56">
        <v>92</v>
      </c>
      <c r="F55" s="56">
        <v>92</v>
      </c>
      <c r="G55" s="57">
        <f t="shared" ref="G55" si="7">SUM(C55:F55)</f>
        <v>366</v>
      </c>
      <c r="H55" s="58">
        <f>SUM(C56:F56)</f>
        <v>0</v>
      </c>
      <c r="I55" s="59" t="s">
        <v>31</v>
      </c>
      <c r="J55" s="60">
        <f>SUM(L56:O56)</f>
        <v>8</v>
      </c>
      <c r="K55" s="57">
        <f t="shared" ref="K55" si="8">SUM(L55:O55)</f>
        <v>385</v>
      </c>
      <c r="L55" s="56">
        <v>95</v>
      </c>
      <c r="M55" s="56">
        <v>97</v>
      </c>
      <c r="N55" s="56">
        <v>96</v>
      </c>
      <c r="O55" s="56">
        <v>97</v>
      </c>
      <c r="P55" s="124" t="s">
        <v>118</v>
      </c>
      <c r="Q55" s="120">
        <v>4</v>
      </c>
    </row>
    <row r="56" spans="1:24" ht="15" customHeight="1" x14ac:dyDescent="0.25">
      <c r="A56" s="121"/>
      <c r="B56" s="123"/>
      <c r="C56" s="51">
        <f>IF(C55&lt;O55,0,IF(C55=O55,1,2))</f>
        <v>0</v>
      </c>
      <c r="D56" s="51">
        <f>IF(D55&lt;N55,0,IF(D55=N55,1,2))</f>
        <v>0</v>
      </c>
      <c r="E56" s="51">
        <f>IF(E55&lt;M55,0,IF(E55=M55,1,2))</f>
        <v>0</v>
      </c>
      <c r="F56" s="51">
        <f>IF(F55&lt;L55,0,IF(F55=L55,1,2))</f>
        <v>0</v>
      </c>
      <c r="G56" s="52"/>
      <c r="H56" s="53"/>
      <c r="I56" s="54"/>
      <c r="J56" s="55"/>
      <c r="K56" s="52"/>
      <c r="L56" s="51">
        <f>IF(L55&lt;F55,0,IF(L55=F55,1,2))</f>
        <v>2</v>
      </c>
      <c r="M56" s="51">
        <f>IF(M55&lt;E55,0,IF(M55=E55,1,2))</f>
        <v>2</v>
      </c>
      <c r="N56" s="51">
        <f>IF(N55&lt;D55,0,IF(N55=D55,1,2))</f>
        <v>2</v>
      </c>
      <c r="O56" s="51">
        <f>IF(O55&lt;C55,0,IF(O55=C55,1,2))</f>
        <v>2</v>
      </c>
      <c r="P56" s="125"/>
      <c r="Q56" s="121"/>
    </row>
    <row r="57" spans="1:24" ht="15" customHeight="1" x14ac:dyDescent="0.25">
      <c r="A57" s="120">
        <v>3</v>
      </c>
      <c r="B57" s="122" t="s">
        <v>116</v>
      </c>
      <c r="C57" s="56">
        <v>93</v>
      </c>
      <c r="D57" s="56">
        <v>94</v>
      </c>
      <c r="E57" s="56">
        <v>92</v>
      </c>
      <c r="F57" s="56">
        <v>95</v>
      </c>
      <c r="G57" s="57">
        <f t="shared" ref="G57" si="9">SUM(C57:F57)</f>
        <v>374</v>
      </c>
      <c r="H57" s="58">
        <f>SUM(C58:F58)</f>
        <v>7</v>
      </c>
      <c r="I57" s="59" t="s">
        <v>31</v>
      </c>
      <c r="J57" s="60">
        <f>SUM(L58:O58)</f>
        <v>1</v>
      </c>
      <c r="K57" s="57">
        <f t="shared" ref="K57" si="10">SUM(L57:O57)</f>
        <v>362</v>
      </c>
      <c r="L57" s="56">
        <v>89</v>
      </c>
      <c r="M57" s="56">
        <v>89</v>
      </c>
      <c r="N57" s="56">
        <v>91</v>
      </c>
      <c r="O57" s="56">
        <v>93</v>
      </c>
      <c r="P57" s="124" t="s">
        <v>119</v>
      </c>
      <c r="Q57" s="120">
        <v>6</v>
      </c>
    </row>
    <row r="58" spans="1:24" ht="15" customHeight="1" x14ac:dyDescent="0.25">
      <c r="A58" s="121"/>
      <c r="B58" s="123"/>
      <c r="C58" s="51">
        <f>IF(C57&lt;O57,0,IF(C57=O57,1,2))</f>
        <v>1</v>
      </c>
      <c r="D58" s="51">
        <f>IF(D57&lt;N57,0,IF(D57=N57,1,2))</f>
        <v>2</v>
      </c>
      <c r="E58" s="51">
        <f>IF(E57&lt;M57,0,IF(E57=M57,1,2))</f>
        <v>2</v>
      </c>
      <c r="F58" s="51">
        <f>IF(F57&lt;L57,0,IF(F57=L57,1,2))</f>
        <v>2</v>
      </c>
      <c r="G58" s="52"/>
      <c r="H58" s="53"/>
      <c r="I58" s="54"/>
      <c r="J58" s="55"/>
      <c r="K58" s="52"/>
      <c r="L58" s="51">
        <f>IF(L57&lt;F57,0,IF(L57=F57,1,2))</f>
        <v>0</v>
      </c>
      <c r="M58" s="51">
        <f>IF(M57&lt;E57,0,IF(M57=E57,1,2))</f>
        <v>0</v>
      </c>
      <c r="N58" s="51">
        <f>IF(N57&lt;D57,0,IF(N57=D57,1,2))</f>
        <v>0</v>
      </c>
      <c r="O58" s="51">
        <f>IF(O57&lt;C57,0,IF(O57=C57,1,2))</f>
        <v>1</v>
      </c>
      <c r="P58" s="125"/>
      <c r="Q58" s="121"/>
    </row>
    <row r="59" spans="1:24" x14ac:dyDescent="0.25">
      <c r="A59" s="23"/>
      <c r="B59" s="162" t="str">
        <f>IF(H59=J59,"Stechen","Kein Stechen erforderlich")</f>
        <v>Kein Stechen erforderlich</v>
      </c>
      <c r="C59" s="163"/>
      <c r="D59" s="164"/>
      <c r="E59" s="165" t="s">
        <v>10</v>
      </c>
      <c r="F59" s="166"/>
      <c r="G59" s="61">
        <f>G57+G55+G53</f>
        <v>1120</v>
      </c>
      <c r="H59" s="24">
        <f>H57+H55+H53</f>
        <v>7</v>
      </c>
      <c r="I59" s="25" t="s">
        <v>31</v>
      </c>
      <c r="J59" s="62">
        <f>J57+J55+J53</f>
        <v>17</v>
      </c>
      <c r="K59" s="61">
        <f>K57+K55+K53</f>
        <v>1138</v>
      </c>
      <c r="L59" s="165" t="s">
        <v>10</v>
      </c>
      <c r="M59" s="166"/>
      <c r="N59" s="167" t="str">
        <f>IF(H59=J59,"Stechen","Kein Stechen erforderlich")</f>
        <v>Kein Stechen erforderlich</v>
      </c>
      <c r="O59" s="168"/>
      <c r="P59" s="169"/>
      <c r="Q59" s="23"/>
    </row>
    <row r="60" spans="1:24" ht="15.75" thickBot="1" x14ac:dyDescent="0.3">
      <c r="A60" s="97"/>
      <c r="B60" s="97"/>
      <c r="C60" s="97"/>
      <c r="D60" s="97"/>
      <c r="E60" s="97"/>
      <c r="F60" s="97"/>
      <c r="G60" s="97"/>
      <c r="H60" s="97"/>
      <c r="I60" s="97"/>
      <c r="J60" s="97"/>
      <c r="K60" s="97"/>
      <c r="L60" s="97"/>
      <c r="M60" s="97"/>
      <c r="N60" s="97"/>
      <c r="O60" s="97"/>
      <c r="P60" s="97"/>
      <c r="Q60" s="97"/>
    </row>
    <row r="61" spans="1:24" ht="15.75" thickBot="1" x14ac:dyDescent="0.3">
      <c r="B61" s="112"/>
      <c r="C61" s="113"/>
      <c r="D61" s="113"/>
      <c r="E61" s="114" t="s">
        <v>32</v>
      </c>
      <c r="F61" s="115"/>
      <c r="G61" s="114" t="s">
        <v>33</v>
      </c>
      <c r="H61" s="116"/>
      <c r="I61" s="115"/>
      <c r="J61" s="114" t="s">
        <v>34</v>
      </c>
      <c r="K61" s="115"/>
      <c r="L61" s="114" t="s">
        <v>35</v>
      </c>
      <c r="M61" s="115"/>
      <c r="N61" s="113" t="s">
        <v>39</v>
      </c>
      <c r="O61" s="113"/>
      <c r="P61" s="117"/>
    </row>
    <row r="62" spans="1:24" x14ac:dyDescent="0.25">
      <c r="A62" s="134" t="s">
        <v>30</v>
      </c>
      <c r="B62" s="134"/>
      <c r="C62" s="135" t="s">
        <v>36</v>
      </c>
      <c r="D62" s="135"/>
      <c r="E62" s="26">
        <v>1</v>
      </c>
      <c r="F62" s="27">
        <v>2</v>
      </c>
      <c r="G62" s="26">
        <v>3</v>
      </c>
      <c r="H62" s="136">
        <v>4</v>
      </c>
      <c r="I62" s="137"/>
      <c r="J62" s="26">
        <v>5</v>
      </c>
      <c r="K62" s="27">
        <v>6</v>
      </c>
      <c r="L62" s="26">
        <v>7</v>
      </c>
      <c r="M62" s="27">
        <v>8</v>
      </c>
      <c r="N62" s="135" t="s">
        <v>36</v>
      </c>
      <c r="O62" s="135"/>
      <c r="P62" s="138" t="s">
        <v>30</v>
      </c>
      <c r="Q62" s="138"/>
    </row>
    <row r="63" spans="1:24" x14ac:dyDescent="0.25">
      <c r="A63" s="104">
        <v>0</v>
      </c>
      <c r="B63" s="95" t="s">
        <v>37</v>
      </c>
      <c r="C63" s="97" t="s">
        <v>38</v>
      </c>
      <c r="D63" s="97"/>
      <c r="E63" s="44"/>
      <c r="F63" s="45"/>
      <c r="G63" s="44"/>
      <c r="H63" s="160"/>
      <c r="I63" s="161"/>
      <c r="J63" s="44"/>
      <c r="K63" s="45"/>
      <c r="L63" s="44"/>
      <c r="M63" s="45"/>
      <c r="N63" s="100" t="s">
        <v>38</v>
      </c>
      <c r="O63" s="97"/>
      <c r="P63" s="108" t="s">
        <v>37</v>
      </c>
      <c r="Q63" s="104">
        <v>0</v>
      </c>
    </row>
    <row r="64" spans="1:24" x14ac:dyDescent="0.25">
      <c r="A64" s="105"/>
      <c r="B64" s="96"/>
      <c r="C64" s="97" t="s">
        <v>30</v>
      </c>
      <c r="D64" s="101"/>
      <c r="E64" s="30" t="s">
        <v>39</v>
      </c>
      <c r="F64" s="31" t="s">
        <v>39</v>
      </c>
      <c r="G64" s="30" t="s">
        <v>39</v>
      </c>
      <c r="H64" s="118" t="s">
        <v>39</v>
      </c>
      <c r="I64" s="119" t="s">
        <v>39</v>
      </c>
      <c r="J64" s="30" t="s">
        <v>39</v>
      </c>
      <c r="K64" s="31" t="s">
        <v>39</v>
      </c>
      <c r="L64" s="30" t="s">
        <v>39</v>
      </c>
      <c r="M64" s="31" t="s">
        <v>39</v>
      </c>
      <c r="N64" s="100" t="s">
        <v>30</v>
      </c>
      <c r="O64" s="97"/>
      <c r="P64" s="109"/>
      <c r="Q64" s="105"/>
    </row>
    <row r="65" spans="1:17" x14ac:dyDescent="0.25">
      <c r="A65" s="104">
        <v>0</v>
      </c>
      <c r="B65" s="95" t="s">
        <v>40</v>
      </c>
      <c r="C65" s="97" t="s">
        <v>38</v>
      </c>
      <c r="D65" s="97"/>
      <c r="E65" s="28"/>
      <c r="F65" s="29"/>
      <c r="G65" s="28"/>
      <c r="H65" s="98"/>
      <c r="I65" s="99"/>
      <c r="J65" s="28"/>
      <c r="K65" s="29"/>
      <c r="L65" s="28"/>
      <c r="M65" s="29"/>
      <c r="N65" s="100" t="s">
        <v>38</v>
      </c>
      <c r="O65" s="97"/>
      <c r="P65" s="108" t="s">
        <v>40</v>
      </c>
      <c r="Q65" s="104">
        <v>0</v>
      </c>
    </row>
    <row r="66" spans="1:17" x14ac:dyDescent="0.25">
      <c r="A66" s="105"/>
      <c r="B66" s="96"/>
      <c r="C66" s="97" t="s">
        <v>30</v>
      </c>
      <c r="D66" s="101"/>
      <c r="E66" s="32" t="s">
        <v>39</v>
      </c>
      <c r="F66" s="33" t="s">
        <v>39</v>
      </c>
      <c r="G66" s="32" t="s">
        <v>39</v>
      </c>
      <c r="H66" s="102" t="s">
        <v>39</v>
      </c>
      <c r="I66" s="103" t="s">
        <v>39</v>
      </c>
      <c r="J66" s="32" t="s">
        <v>39</v>
      </c>
      <c r="K66" s="33" t="s">
        <v>39</v>
      </c>
      <c r="L66" s="32" t="s">
        <v>39</v>
      </c>
      <c r="M66" s="33" t="s">
        <v>39</v>
      </c>
      <c r="N66" s="100" t="s">
        <v>30</v>
      </c>
      <c r="O66" s="97"/>
      <c r="P66" s="109"/>
      <c r="Q66" s="105"/>
    </row>
    <row r="67" spans="1:17" x14ac:dyDescent="0.25">
      <c r="A67" s="104">
        <v>0</v>
      </c>
      <c r="B67" s="95" t="s">
        <v>41</v>
      </c>
      <c r="C67" s="97" t="s">
        <v>38</v>
      </c>
      <c r="D67" s="97"/>
      <c r="E67" s="34"/>
      <c r="F67" s="35"/>
      <c r="G67" s="34"/>
      <c r="H67" s="106"/>
      <c r="I67" s="107"/>
      <c r="J67" s="34"/>
      <c r="K67" s="35"/>
      <c r="L67" s="34"/>
      <c r="M67" s="35"/>
      <c r="N67" s="100" t="s">
        <v>38</v>
      </c>
      <c r="O67" s="97"/>
      <c r="P67" s="108" t="s">
        <v>41</v>
      </c>
      <c r="Q67" s="104">
        <v>0</v>
      </c>
    </row>
    <row r="68" spans="1:17" ht="15.75" thickBot="1" x14ac:dyDescent="0.3">
      <c r="A68" s="105"/>
      <c r="B68" s="96"/>
      <c r="C68" s="97" t="s">
        <v>30</v>
      </c>
      <c r="D68" s="97"/>
      <c r="E68" s="36" t="s">
        <v>39</v>
      </c>
      <c r="F68" s="37" t="s">
        <v>39</v>
      </c>
      <c r="G68" s="36" t="s">
        <v>39</v>
      </c>
      <c r="H68" s="110" t="s">
        <v>39</v>
      </c>
      <c r="I68" s="111" t="s">
        <v>39</v>
      </c>
      <c r="J68" s="36" t="s">
        <v>39</v>
      </c>
      <c r="K68" s="37" t="s">
        <v>39</v>
      </c>
      <c r="L68" s="36" t="s">
        <v>39</v>
      </c>
      <c r="M68" s="37" t="s">
        <v>39</v>
      </c>
      <c r="N68" s="97" t="s">
        <v>30</v>
      </c>
      <c r="O68" s="97"/>
      <c r="P68" s="109"/>
      <c r="Q68" s="105"/>
    </row>
    <row r="69" spans="1:17" x14ac:dyDescent="0.25">
      <c r="A69" s="38"/>
      <c r="C69" s="39"/>
      <c r="D69" s="40">
        <v>0</v>
      </c>
      <c r="E69" s="40">
        <v>0</v>
      </c>
      <c r="F69" s="40">
        <v>0</v>
      </c>
      <c r="G69" s="40">
        <v>0</v>
      </c>
      <c r="H69" s="40">
        <v>0</v>
      </c>
      <c r="I69" s="41"/>
      <c r="J69" s="40">
        <v>0</v>
      </c>
      <c r="K69" s="40">
        <v>0</v>
      </c>
      <c r="L69" s="40">
        <v>0</v>
      </c>
      <c r="M69" s="40">
        <v>0</v>
      </c>
      <c r="N69" s="42">
        <v>0</v>
      </c>
      <c r="O69" s="43"/>
      <c r="Q69" s="38"/>
    </row>
    <row r="70" spans="1:17" ht="15.75" thickBot="1" x14ac:dyDescent="0.3">
      <c r="A70" s="170"/>
      <c r="B70" s="171"/>
      <c r="C70" s="171"/>
      <c r="D70" s="171"/>
      <c r="E70" s="171"/>
      <c r="F70" s="172"/>
      <c r="G70" s="16">
        <v>0</v>
      </c>
      <c r="H70" s="97" t="s">
        <v>21</v>
      </c>
      <c r="I70" s="97"/>
      <c r="J70" s="97"/>
      <c r="K70" s="16">
        <v>0</v>
      </c>
      <c r="L70" s="170"/>
      <c r="M70" s="171"/>
      <c r="N70" s="171"/>
      <c r="O70" s="171"/>
      <c r="P70" s="171"/>
      <c r="Q70" s="172"/>
    </row>
    <row r="71" spans="1:17" ht="15.75" thickBot="1" x14ac:dyDescent="0.3">
      <c r="A71" s="17" t="s">
        <v>24</v>
      </c>
      <c r="B71" s="18"/>
      <c r="C71" s="19" t="s">
        <v>26</v>
      </c>
      <c r="D71" s="19" t="s">
        <v>27</v>
      </c>
      <c r="E71" s="19" t="s">
        <v>28</v>
      </c>
      <c r="F71" s="19" t="s">
        <v>29</v>
      </c>
      <c r="G71" s="18" t="s">
        <v>30</v>
      </c>
      <c r="H71" s="20"/>
      <c r="I71" s="20"/>
      <c r="J71" s="20"/>
      <c r="K71" s="21"/>
      <c r="L71" s="19" t="s">
        <v>29</v>
      </c>
      <c r="M71" s="19" t="s">
        <v>28</v>
      </c>
      <c r="N71" s="19" t="s">
        <v>27</v>
      </c>
      <c r="O71" s="19" t="s">
        <v>26</v>
      </c>
      <c r="P71" s="21" t="s">
        <v>25</v>
      </c>
      <c r="Q71" s="22" t="s">
        <v>24</v>
      </c>
    </row>
    <row r="72" spans="1:17" x14ac:dyDescent="0.25">
      <c r="A72" s="139">
        <v>1</v>
      </c>
      <c r="B72" s="122"/>
      <c r="C72" s="46"/>
      <c r="D72" s="46"/>
      <c r="E72" s="46"/>
      <c r="F72" s="46"/>
      <c r="G72" s="47">
        <f>SUM(C72:F72)</f>
        <v>0</v>
      </c>
      <c r="H72" s="48">
        <f>SUM(C73:F73)</f>
        <v>4</v>
      </c>
      <c r="I72" s="49" t="s">
        <v>31</v>
      </c>
      <c r="J72" s="50">
        <f>SUM(L73:O73)</f>
        <v>4</v>
      </c>
      <c r="K72" s="47">
        <f>SUM(L72:O72)</f>
        <v>0</v>
      </c>
      <c r="L72" s="46"/>
      <c r="M72" s="46"/>
      <c r="N72" s="46"/>
      <c r="O72" s="46"/>
      <c r="P72" s="147"/>
      <c r="Q72" s="139">
        <v>2</v>
      </c>
    </row>
    <row r="73" spans="1:17" x14ac:dyDescent="0.25">
      <c r="A73" s="121"/>
      <c r="B73" s="123"/>
      <c r="C73" s="51">
        <f>IF(C72&lt;O72,0,IF(C72=O72,1,2))</f>
        <v>1</v>
      </c>
      <c r="D73" s="51">
        <f>IF(D72&lt;N72,0,IF(D72=N72,1,2))</f>
        <v>1</v>
      </c>
      <c r="E73" s="51">
        <f>IF(E72&lt;M72,0,IF(E72=M72,1,2))</f>
        <v>1</v>
      </c>
      <c r="F73" s="51">
        <f>IF(F72&lt;L72,0,IF(F72=L72,1,2))</f>
        <v>1</v>
      </c>
      <c r="G73" s="52"/>
      <c r="H73" s="53"/>
      <c r="I73" s="54"/>
      <c r="J73" s="55"/>
      <c r="K73" s="52"/>
      <c r="L73" s="51">
        <f>IF(L72&lt;F72,0,IF(L72=F72,1,2))</f>
        <v>1</v>
      </c>
      <c r="M73" s="51">
        <f>IF(M72&lt;E72,0,IF(M72=E72,1,2))</f>
        <v>1</v>
      </c>
      <c r="N73" s="51">
        <f>IF(N72&lt;D72,0,IF(N72=D72,1,2))</f>
        <v>1</v>
      </c>
      <c r="O73" s="51">
        <f>IF(O72&lt;C72,0,IF(O72=C72,1,2))</f>
        <v>1</v>
      </c>
      <c r="P73" s="148"/>
      <c r="Q73" s="121"/>
    </row>
    <row r="74" spans="1:17" x14ac:dyDescent="0.25">
      <c r="A74" s="120">
        <v>2</v>
      </c>
      <c r="B74" s="122"/>
      <c r="C74" s="56"/>
      <c r="D74" s="56"/>
      <c r="E74" s="56"/>
      <c r="F74" s="56"/>
      <c r="G74" s="57">
        <f t="shared" ref="G74" si="11">SUM(C74:F74)</f>
        <v>0</v>
      </c>
      <c r="H74" s="58">
        <f>SUM(C75:F75)</f>
        <v>4</v>
      </c>
      <c r="I74" s="59" t="s">
        <v>31</v>
      </c>
      <c r="J74" s="60">
        <f>SUM(L75:O75)</f>
        <v>4</v>
      </c>
      <c r="K74" s="57">
        <f t="shared" ref="K74" si="12">SUM(L74:O74)</f>
        <v>0</v>
      </c>
      <c r="L74" s="56"/>
      <c r="M74" s="56"/>
      <c r="N74" s="56"/>
      <c r="O74" s="56"/>
      <c r="P74" s="124"/>
      <c r="Q74" s="120">
        <v>4</v>
      </c>
    </row>
    <row r="75" spans="1:17" x14ac:dyDescent="0.25">
      <c r="A75" s="121"/>
      <c r="B75" s="123"/>
      <c r="C75" s="51">
        <f>IF(C74&lt;O74,0,IF(C74=O74,1,2))</f>
        <v>1</v>
      </c>
      <c r="D75" s="51">
        <f>IF(D74&lt;N74,0,IF(D74=N74,1,2))</f>
        <v>1</v>
      </c>
      <c r="E75" s="51">
        <f>IF(E74&lt;M74,0,IF(E74=M74,1,2))</f>
        <v>1</v>
      </c>
      <c r="F75" s="51">
        <f>IF(F74&lt;L74,0,IF(F74=L74,1,2))</f>
        <v>1</v>
      </c>
      <c r="G75" s="52"/>
      <c r="H75" s="53"/>
      <c r="I75" s="54"/>
      <c r="J75" s="55"/>
      <c r="K75" s="52"/>
      <c r="L75" s="51">
        <f>IF(L74&lt;F74,0,IF(L74=F74,1,2))</f>
        <v>1</v>
      </c>
      <c r="M75" s="51">
        <f>IF(M74&lt;E74,0,IF(M74=E74,1,2))</f>
        <v>1</v>
      </c>
      <c r="N75" s="51">
        <f>IF(N74&lt;D74,0,IF(N74=D74,1,2))</f>
        <v>1</v>
      </c>
      <c r="O75" s="51">
        <f>IF(O74&lt;C74,0,IF(O74=C74,1,2))</f>
        <v>1</v>
      </c>
      <c r="P75" s="125"/>
      <c r="Q75" s="121"/>
    </row>
    <row r="76" spans="1:17" x14ac:dyDescent="0.25">
      <c r="A76" s="120">
        <v>3</v>
      </c>
      <c r="B76" s="122"/>
      <c r="C76" s="56"/>
      <c r="D76" s="56"/>
      <c r="E76" s="56"/>
      <c r="F76" s="56"/>
      <c r="G76" s="57">
        <f t="shared" ref="G76" si="13">SUM(C76:F76)</f>
        <v>0</v>
      </c>
      <c r="H76" s="58">
        <f>SUM(C77:F77)</f>
        <v>4</v>
      </c>
      <c r="I76" s="59" t="s">
        <v>31</v>
      </c>
      <c r="J76" s="60">
        <f>SUM(L77:O77)</f>
        <v>4</v>
      </c>
      <c r="K76" s="57">
        <f t="shared" ref="K76" si="14">SUM(L76:O76)</f>
        <v>0</v>
      </c>
      <c r="L76" s="56"/>
      <c r="M76" s="56"/>
      <c r="N76" s="56"/>
      <c r="O76" s="56"/>
      <c r="P76" s="124"/>
      <c r="Q76" s="120">
        <v>6</v>
      </c>
    </row>
    <row r="77" spans="1:17" x14ac:dyDescent="0.25">
      <c r="A77" s="121"/>
      <c r="B77" s="123"/>
      <c r="C77" s="51">
        <f>IF(C76&lt;O76,0,IF(C76=O76,1,2))</f>
        <v>1</v>
      </c>
      <c r="D77" s="51">
        <f>IF(D76&lt;N76,0,IF(D76=N76,1,2))</f>
        <v>1</v>
      </c>
      <c r="E77" s="51">
        <f>IF(E76&lt;M76,0,IF(E76=M76,1,2))</f>
        <v>1</v>
      </c>
      <c r="F77" s="51">
        <f>IF(F76&lt;L76,0,IF(F76=L76,1,2))</f>
        <v>1</v>
      </c>
      <c r="G77" s="52"/>
      <c r="H77" s="53"/>
      <c r="I77" s="54"/>
      <c r="J77" s="55"/>
      <c r="K77" s="52"/>
      <c r="L77" s="51">
        <f>IF(L76&lt;F76,0,IF(L76=F76,1,2))</f>
        <v>1</v>
      </c>
      <c r="M77" s="51">
        <f>IF(M76&lt;E76,0,IF(M76=E76,1,2))</f>
        <v>1</v>
      </c>
      <c r="N77" s="51">
        <f>IF(N76&lt;D76,0,IF(N76=D76,1,2))</f>
        <v>1</v>
      </c>
      <c r="O77" s="51">
        <f>IF(O76&lt;C76,0,IF(O76=C76,1,2))</f>
        <v>1</v>
      </c>
      <c r="P77" s="125"/>
      <c r="Q77" s="121"/>
    </row>
    <row r="78" spans="1:17" x14ac:dyDescent="0.25">
      <c r="A78" s="23"/>
      <c r="B78" s="162" t="str">
        <f>IF(H78=J78,"Stechen","Kein Stechen erforderlich")</f>
        <v>Stechen</v>
      </c>
      <c r="C78" s="163"/>
      <c r="D78" s="164"/>
      <c r="E78" s="165" t="s">
        <v>10</v>
      </c>
      <c r="F78" s="166"/>
      <c r="G78" s="61">
        <f>G76+G74+G72</f>
        <v>0</v>
      </c>
      <c r="H78" s="24">
        <f>H76+H74+H72</f>
        <v>12</v>
      </c>
      <c r="I78" s="25" t="s">
        <v>31</v>
      </c>
      <c r="J78" s="62">
        <f>J76+J74+J72</f>
        <v>12</v>
      </c>
      <c r="K78" s="61">
        <f>K76+K74+K72</f>
        <v>0</v>
      </c>
      <c r="L78" s="165" t="s">
        <v>10</v>
      </c>
      <c r="M78" s="166"/>
      <c r="N78" s="167" t="str">
        <f>IF(H78=J78,"Stechen","Kein Stechen erforderlich")</f>
        <v>Stechen</v>
      </c>
      <c r="O78" s="168"/>
      <c r="P78" s="169"/>
      <c r="Q78" s="23"/>
    </row>
    <row r="79" spans="1:17" ht="15.75" thickBot="1" x14ac:dyDescent="0.3">
      <c r="A79" s="97"/>
      <c r="B79" s="97"/>
      <c r="C79" s="97"/>
      <c r="D79" s="97"/>
      <c r="E79" s="97"/>
      <c r="F79" s="97"/>
      <c r="G79" s="97"/>
      <c r="H79" s="97"/>
      <c r="I79" s="97"/>
      <c r="J79" s="97"/>
      <c r="K79" s="97"/>
      <c r="L79" s="97"/>
      <c r="M79" s="97"/>
      <c r="N79" s="97"/>
      <c r="O79" s="97"/>
      <c r="P79" s="97"/>
      <c r="Q79" s="97"/>
    </row>
    <row r="80" spans="1:17" ht="15.75" thickBot="1" x14ac:dyDescent="0.3">
      <c r="B80" s="112"/>
      <c r="C80" s="113"/>
      <c r="D80" s="113"/>
      <c r="E80" s="114" t="s">
        <v>32</v>
      </c>
      <c r="F80" s="115"/>
      <c r="G80" s="114" t="s">
        <v>33</v>
      </c>
      <c r="H80" s="116"/>
      <c r="I80" s="115"/>
      <c r="J80" s="114" t="s">
        <v>34</v>
      </c>
      <c r="K80" s="115"/>
      <c r="L80" s="114" t="s">
        <v>35</v>
      </c>
      <c r="M80" s="115"/>
      <c r="N80" s="113" t="s">
        <v>39</v>
      </c>
      <c r="O80" s="113"/>
      <c r="P80" s="117"/>
    </row>
    <row r="81" spans="1:17" x14ac:dyDescent="0.25">
      <c r="A81" s="134" t="s">
        <v>30</v>
      </c>
      <c r="B81" s="134"/>
      <c r="C81" s="135" t="s">
        <v>36</v>
      </c>
      <c r="D81" s="135"/>
      <c r="E81" s="26">
        <v>1</v>
      </c>
      <c r="F81" s="27">
        <v>2</v>
      </c>
      <c r="G81" s="26">
        <v>3</v>
      </c>
      <c r="H81" s="136">
        <v>4</v>
      </c>
      <c r="I81" s="137"/>
      <c r="J81" s="26">
        <v>5</v>
      </c>
      <c r="K81" s="27">
        <v>6</v>
      </c>
      <c r="L81" s="26">
        <v>7</v>
      </c>
      <c r="M81" s="27">
        <v>8</v>
      </c>
      <c r="N81" s="135" t="s">
        <v>36</v>
      </c>
      <c r="O81" s="135"/>
      <c r="P81" s="138" t="s">
        <v>30</v>
      </c>
      <c r="Q81" s="138"/>
    </row>
    <row r="82" spans="1:17" x14ac:dyDescent="0.25">
      <c r="A82" s="104">
        <v>0</v>
      </c>
      <c r="B82" s="95" t="s">
        <v>37</v>
      </c>
      <c r="C82" s="97" t="s">
        <v>38</v>
      </c>
      <c r="D82" s="97"/>
      <c r="E82" s="44"/>
      <c r="F82" s="45"/>
      <c r="G82" s="44"/>
      <c r="H82" s="160"/>
      <c r="I82" s="161"/>
      <c r="J82" s="44"/>
      <c r="K82" s="45"/>
      <c r="L82" s="44"/>
      <c r="M82" s="45"/>
      <c r="N82" s="100" t="s">
        <v>38</v>
      </c>
      <c r="O82" s="97"/>
      <c r="P82" s="108" t="s">
        <v>37</v>
      </c>
      <c r="Q82" s="104">
        <v>0</v>
      </c>
    </row>
    <row r="83" spans="1:17" x14ac:dyDescent="0.25">
      <c r="A83" s="105"/>
      <c r="B83" s="96"/>
      <c r="C83" s="97" t="s">
        <v>30</v>
      </c>
      <c r="D83" s="101"/>
      <c r="E83" s="30" t="s">
        <v>39</v>
      </c>
      <c r="F83" s="31" t="s">
        <v>39</v>
      </c>
      <c r="G83" s="30" t="s">
        <v>39</v>
      </c>
      <c r="H83" s="118" t="s">
        <v>39</v>
      </c>
      <c r="I83" s="119" t="s">
        <v>39</v>
      </c>
      <c r="J83" s="30" t="s">
        <v>39</v>
      </c>
      <c r="K83" s="31" t="s">
        <v>39</v>
      </c>
      <c r="L83" s="30" t="s">
        <v>39</v>
      </c>
      <c r="M83" s="31" t="s">
        <v>39</v>
      </c>
      <c r="N83" s="100" t="s">
        <v>30</v>
      </c>
      <c r="O83" s="97"/>
      <c r="P83" s="109"/>
      <c r="Q83" s="105"/>
    </row>
    <row r="84" spans="1:17" x14ac:dyDescent="0.25">
      <c r="A84" s="104">
        <v>0</v>
      </c>
      <c r="B84" s="95" t="s">
        <v>40</v>
      </c>
      <c r="C84" s="97" t="s">
        <v>38</v>
      </c>
      <c r="D84" s="97"/>
      <c r="E84" s="28"/>
      <c r="F84" s="29"/>
      <c r="G84" s="28"/>
      <c r="H84" s="98"/>
      <c r="I84" s="99"/>
      <c r="J84" s="28"/>
      <c r="K84" s="29"/>
      <c r="L84" s="28"/>
      <c r="M84" s="29"/>
      <c r="N84" s="100" t="s">
        <v>38</v>
      </c>
      <c r="O84" s="97"/>
      <c r="P84" s="108" t="s">
        <v>40</v>
      </c>
      <c r="Q84" s="104">
        <v>0</v>
      </c>
    </row>
    <row r="85" spans="1:17" x14ac:dyDescent="0.25">
      <c r="A85" s="105"/>
      <c r="B85" s="96"/>
      <c r="C85" s="97" t="s">
        <v>30</v>
      </c>
      <c r="D85" s="101"/>
      <c r="E85" s="32" t="s">
        <v>39</v>
      </c>
      <c r="F85" s="33" t="s">
        <v>39</v>
      </c>
      <c r="G85" s="32" t="s">
        <v>39</v>
      </c>
      <c r="H85" s="102" t="s">
        <v>39</v>
      </c>
      <c r="I85" s="103" t="s">
        <v>39</v>
      </c>
      <c r="J85" s="32" t="s">
        <v>39</v>
      </c>
      <c r="K85" s="33" t="s">
        <v>39</v>
      </c>
      <c r="L85" s="32" t="s">
        <v>39</v>
      </c>
      <c r="M85" s="33" t="s">
        <v>39</v>
      </c>
      <c r="N85" s="100" t="s">
        <v>30</v>
      </c>
      <c r="O85" s="97"/>
      <c r="P85" s="109"/>
      <c r="Q85" s="105"/>
    </row>
    <row r="86" spans="1:17" x14ac:dyDescent="0.25">
      <c r="A86" s="104">
        <v>0</v>
      </c>
      <c r="B86" s="95" t="s">
        <v>41</v>
      </c>
      <c r="C86" s="97" t="s">
        <v>38</v>
      </c>
      <c r="D86" s="97"/>
      <c r="E86" s="34"/>
      <c r="F86" s="35"/>
      <c r="G86" s="34"/>
      <c r="H86" s="106"/>
      <c r="I86" s="107"/>
      <c r="J86" s="34"/>
      <c r="K86" s="35"/>
      <c r="L86" s="34"/>
      <c r="M86" s="35"/>
      <c r="N86" s="100" t="s">
        <v>38</v>
      </c>
      <c r="O86" s="97"/>
      <c r="P86" s="108" t="s">
        <v>41</v>
      </c>
      <c r="Q86" s="104">
        <v>0</v>
      </c>
    </row>
    <row r="87" spans="1:17" ht="15.75" thickBot="1" x14ac:dyDescent="0.3">
      <c r="A87" s="105"/>
      <c r="B87" s="96"/>
      <c r="C87" s="97" t="s">
        <v>30</v>
      </c>
      <c r="D87" s="97"/>
      <c r="E87" s="36" t="s">
        <v>39</v>
      </c>
      <c r="F87" s="37" t="s">
        <v>39</v>
      </c>
      <c r="G87" s="36" t="s">
        <v>39</v>
      </c>
      <c r="H87" s="110" t="s">
        <v>39</v>
      </c>
      <c r="I87" s="111" t="s">
        <v>39</v>
      </c>
      <c r="J87" s="36" t="s">
        <v>39</v>
      </c>
      <c r="K87" s="37" t="s">
        <v>39</v>
      </c>
      <c r="L87" s="36" t="s">
        <v>39</v>
      </c>
      <c r="M87" s="37" t="s">
        <v>39</v>
      </c>
      <c r="N87" s="97" t="s">
        <v>30</v>
      </c>
      <c r="O87" s="97"/>
      <c r="P87" s="109"/>
      <c r="Q87" s="105"/>
    </row>
  </sheetData>
  <mergeCells count="252">
    <mergeCell ref="A1:M1"/>
    <mergeCell ref="N1:Q1"/>
    <mergeCell ref="C3:O3"/>
    <mergeCell ref="C4:O4"/>
    <mergeCell ref="C5:O5"/>
    <mergeCell ref="A7:Q7"/>
    <mergeCell ref="A13:A14"/>
    <mergeCell ref="B13:B14"/>
    <mergeCell ref="P13:P14"/>
    <mergeCell ref="Q13:Q14"/>
    <mergeCell ref="A15:A16"/>
    <mergeCell ref="B15:B16"/>
    <mergeCell ref="P15:P16"/>
    <mergeCell ref="Q15:Q16"/>
    <mergeCell ref="A9:F9"/>
    <mergeCell ref="H9:J9"/>
    <mergeCell ref="L9:Q9"/>
    <mergeCell ref="A11:A12"/>
    <mergeCell ref="B11:B12"/>
    <mergeCell ref="P11:P12"/>
    <mergeCell ref="Q11:Q12"/>
    <mergeCell ref="N19:P19"/>
    <mergeCell ref="A20:B20"/>
    <mergeCell ref="C20:D20"/>
    <mergeCell ref="H20:I20"/>
    <mergeCell ref="N20:O20"/>
    <mergeCell ref="P20:Q20"/>
    <mergeCell ref="B17:D17"/>
    <mergeCell ref="E17:F17"/>
    <mergeCell ref="L17:M17"/>
    <mergeCell ref="N17:P17"/>
    <mergeCell ref="A18:Q18"/>
    <mergeCell ref="B19:D19"/>
    <mergeCell ref="E19:F19"/>
    <mergeCell ref="G19:I19"/>
    <mergeCell ref="J19:K19"/>
    <mergeCell ref="L19:M19"/>
    <mergeCell ref="Q21:Q22"/>
    <mergeCell ref="C22:D22"/>
    <mergeCell ref="H22:I22"/>
    <mergeCell ref="N22:O22"/>
    <mergeCell ref="A23:A24"/>
    <mergeCell ref="B23:B24"/>
    <mergeCell ref="C23:D23"/>
    <mergeCell ref="H23:I23"/>
    <mergeCell ref="N23:O23"/>
    <mergeCell ref="P23:P24"/>
    <mergeCell ref="A21:A22"/>
    <mergeCell ref="B21:B22"/>
    <mergeCell ref="C21:D21"/>
    <mergeCell ref="H21:I21"/>
    <mergeCell ref="N21:O21"/>
    <mergeCell ref="P21:P22"/>
    <mergeCell ref="Q23:Q24"/>
    <mergeCell ref="C24:D24"/>
    <mergeCell ref="H24:I24"/>
    <mergeCell ref="N24:O24"/>
    <mergeCell ref="Q32:Q33"/>
    <mergeCell ref="A34:A35"/>
    <mergeCell ref="B34:B35"/>
    <mergeCell ref="P34:P35"/>
    <mergeCell ref="Q34:Q35"/>
    <mergeCell ref="Q25:Q26"/>
    <mergeCell ref="C26:D26"/>
    <mergeCell ref="H26:I26"/>
    <mergeCell ref="N26:O26"/>
    <mergeCell ref="A28:Q28"/>
    <mergeCell ref="A30:F30"/>
    <mergeCell ref="H30:J30"/>
    <mergeCell ref="L30:Q30"/>
    <mergeCell ref="A25:A26"/>
    <mergeCell ref="B25:B26"/>
    <mergeCell ref="C25:D25"/>
    <mergeCell ref="H25:I25"/>
    <mergeCell ref="N25:O25"/>
    <mergeCell ref="P25:P26"/>
    <mergeCell ref="A32:A33"/>
    <mergeCell ref="B32:B33"/>
    <mergeCell ref="P32:P33"/>
    <mergeCell ref="A39:Q39"/>
    <mergeCell ref="B40:D40"/>
    <mergeCell ref="E40:F40"/>
    <mergeCell ref="G40:I40"/>
    <mergeCell ref="J40:K40"/>
    <mergeCell ref="L40:M40"/>
    <mergeCell ref="N40:P40"/>
    <mergeCell ref="A36:A37"/>
    <mergeCell ref="B36:B37"/>
    <mergeCell ref="P36:P37"/>
    <mergeCell ref="Q36:Q37"/>
    <mergeCell ref="B38:D38"/>
    <mergeCell ref="E38:F38"/>
    <mergeCell ref="L38:M38"/>
    <mergeCell ref="N38:P38"/>
    <mergeCell ref="A41:B41"/>
    <mergeCell ref="C41:D41"/>
    <mergeCell ref="H41:I41"/>
    <mergeCell ref="N41:O41"/>
    <mergeCell ref="P41:Q41"/>
    <mergeCell ref="A42:A43"/>
    <mergeCell ref="B42:B43"/>
    <mergeCell ref="C42:D42"/>
    <mergeCell ref="H42:I42"/>
    <mergeCell ref="N42:O42"/>
    <mergeCell ref="P42:P43"/>
    <mergeCell ref="Q42:Q43"/>
    <mergeCell ref="C43:D43"/>
    <mergeCell ref="H43:I43"/>
    <mergeCell ref="N43:O43"/>
    <mergeCell ref="A49:Q49"/>
    <mergeCell ref="P44:P45"/>
    <mergeCell ref="Q44:Q45"/>
    <mergeCell ref="C45:D45"/>
    <mergeCell ref="H45:I45"/>
    <mergeCell ref="N45:O45"/>
    <mergeCell ref="A46:A47"/>
    <mergeCell ref="B46:B47"/>
    <mergeCell ref="C46:D46"/>
    <mergeCell ref="H46:I46"/>
    <mergeCell ref="N46:O46"/>
    <mergeCell ref="A44:A45"/>
    <mergeCell ref="B44:B45"/>
    <mergeCell ref="C44:D44"/>
    <mergeCell ref="H44:I44"/>
    <mergeCell ref="N44:O44"/>
    <mergeCell ref="P46:P47"/>
    <mergeCell ref="Q46:Q47"/>
    <mergeCell ref="C47:D47"/>
    <mergeCell ref="H47:I47"/>
    <mergeCell ref="N47:O47"/>
    <mergeCell ref="A55:A56"/>
    <mergeCell ref="B55:B56"/>
    <mergeCell ref="P55:P56"/>
    <mergeCell ref="Q55:Q56"/>
    <mergeCell ref="A57:A58"/>
    <mergeCell ref="B57:B58"/>
    <mergeCell ref="P57:P58"/>
    <mergeCell ref="Q57:Q58"/>
    <mergeCell ref="A51:F51"/>
    <mergeCell ref="H51:J51"/>
    <mergeCell ref="L51:Q51"/>
    <mergeCell ref="A53:A54"/>
    <mergeCell ref="B53:B54"/>
    <mergeCell ref="P53:P54"/>
    <mergeCell ref="Q53:Q54"/>
    <mergeCell ref="N61:P61"/>
    <mergeCell ref="A62:B62"/>
    <mergeCell ref="C62:D62"/>
    <mergeCell ref="H62:I62"/>
    <mergeCell ref="N62:O62"/>
    <mergeCell ref="P62:Q62"/>
    <mergeCell ref="B59:D59"/>
    <mergeCell ref="E59:F59"/>
    <mergeCell ref="L59:M59"/>
    <mergeCell ref="N59:P59"/>
    <mergeCell ref="A60:Q60"/>
    <mergeCell ref="B61:D61"/>
    <mergeCell ref="E61:F61"/>
    <mergeCell ref="G61:I61"/>
    <mergeCell ref="J61:K61"/>
    <mergeCell ref="L61:M61"/>
    <mergeCell ref="Q63:Q64"/>
    <mergeCell ref="C64:D64"/>
    <mergeCell ref="H64:I64"/>
    <mergeCell ref="N64:O64"/>
    <mergeCell ref="A65:A66"/>
    <mergeCell ref="B65:B66"/>
    <mergeCell ref="C65:D65"/>
    <mergeCell ref="H65:I65"/>
    <mergeCell ref="N65:O65"/>
    <mergeCell ref="P65:P66"/>
    <mergeCell ref="A63:A64"/>
    <mergeCell ref="B63:B64"/>
    <mergeCell ref="C63:D63"/>
    <mergeCell ref="H63:I63"/>
    <mergeCell ref="N63:O63"/>
    <mergeCell ref="P63:P64"/>
    <mergeCell ref="Q65:Q66"/>
    <mergeCell ref="C66:D66"/>
    <mergeCell ref="H66:I66"/>
    <mergeCell ref="N66:O66"/>
    <mergeCell ref="Q72:Q73"/>
    <mergeCell ref="A74:A75"/>
    <mergeCell ref="B74:B75"/>
    <mergeCell ref="P74:P75"/>
    <mergeCell ref="Q74:Q75"/>
    <mergeCell ref="Q67:Q68"/>
    <mergeCell ref="C68:D68"/>
    <mergeCell ref="H68:I68"/>
    <mergeCell ref="N68:O68"/>
    <mergeCell ref="A70:F70"/>
    <mergeCell ref="H70:J70"/>
    <mergeCell ref="L70:Q70"/>
    <mergeCell ref="A67:A68"/>
    <mergeCell ref="B67:B68"/>
    <mergeCell ref="C67:D67"/>
    <mergeCell ref="H67:I67"/>
    <mergeCell ref="N67:O67"/>
    <mergeCell ref="P67:P68"/>
    <mergeCell ref="A72:A73"/>
    <mergeCell ref="B72:B73"/>
    <mergeCell ref="P72:P73"/>
    <mergeCell ref="A76:A77"/>
    <mergeCell ref="B76:B77"/>
    <mergeCell ref="P76:P77"/>
    <mergeCell ref="Q76:Q77"/>
    <mergeCell ref="B78:D78"/>
    <mergeCell ref="E78:F78"/>
    <mergeCell ref="L78:M78"/>
    <mergeCell ref="N78:P78"/>
    <mergeCell ref="A81:B81"/>
    <mergeCell ref="C81:D81"/>
    <mergeCell ref="H81:I81"/>
    <mergeCell ref="N81:O81"/>
    <mergeCell ref="P81:Q81"/>
    <mergeCell ref="P86:P87"/>
    <mergeCell ref="Q86:Q87"/>
    <mergeCell ref="C87:D87"/>
    <mergeCell ref="H87:I87"/>
    <mergeCell ref="N87:O87"/>
    <mergeCell ref="P84:P85"/>
    <mergeCell ref="Q84:Q85"/>
    <mergeCell ref="N85:O85"/>
    <mergeCell ref="A79:Q79"/>
    <mergeCell ref="B80:D80"/>
    <mergeCell ref="E80:F80"/>
    <mergeCell ref="G80:I80"/>
    <mergeCell ref="J80:K80"/>
    <mergeCell ref="L80:M80"/>
    <mergeCell ref="N80:P80"/>
    <mergeCell ref="A82:A83"/>
    <mergeCell ref="B82:B83"/>
    <mergeCell ref="C82:D82"/>
    <mergeCell ref="P82:P83"/>
    <mergeCell ref="Q82:Q83"/>
    <mergeCell ref="C83:D83"/>
    <mergeCell ref="H83:I83"/>
    <mergeCell ref="N83:O83"/>
    <mergeCell ref="A84:A85"/>
    <mergeCell ref="B84:B85"/>
    <mergeCell ref="C84:D84"/>
    <mergeCell ref="H84:I84"/>
    <mergeCell ref="N84:O84"/>
    <mergeCell ref="C85:D85"/>
    <mergeCell ref="H85:I85"/>
    <mergeCell ref="H82:I82"/>
    <mergeCell ref="N82:O82"/>
    <mergeCell ref="A86:A87"/>
    <mergeCell ref="B86:B87"/>
    <mergeCell ref="C86:D86"/>
    <mergeCell ref="H86:I86"/>
    <mergeCell ref="N86:O86"/>
  </mergeCells>
  <pageMargins left="0.7" right="0.7" top="0.78740157499999996" bottom="0.78740157499999996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394876-94AE-493E-8919-50F7B67E7FC1}">
  <dimension ref="A1:X87"/>
  <sheetViews>
    <sheetView workbookViewId="0">
      <selection activeCell="N1" sqref="N1:Q1"/>
    </sheetView>
  </sheetViews>
  <sheetFormatPr baseColWidth="10" defaultRowHeight="15" x14ac:dyDescent="0.25"/>
  <cols>
    <col min="2" max="2" width="25.7109375" customWidth="1"/>
    <col min="3" max="15" width="6.7109375" customWidth="1"/>
    <col min="16" max="16" width="25.7109375" customWidth="1"/>
    <col min="21" max="21" width="19" bestFit="1" customWidth="1"/>
  </cols>
  <sheetData>
    <row r="1" spans="1:17" ht="30" x14ac:dyDescent="0.25">
      <c r="A1" s="151" t="s">
        <v>107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2">
        <v>45710</v>
      </c>
      <c r="O1" s="153"/>
      <c r="P1" s="153"/>
      <c r="Q1" s="153"/>
    </row>
    <row r="3" spans="1:17" x14ac:dyDescent="0.25">
      <c r="C3" s="88" t="s">
        <v>22</v>
      </c>
      <c r="D3" s="154"/>
      <c r="E3" s="154"/>
      <c r="F3" s="154"/>
      <c r="G3" s="154"/>
      <c r="H3" s="154"/>
      <c r="I3" s="154"/>
      <c r="J3" s="154"/>
      <c r="K3" s="154"/>
      <c r="L3" s="154"/>
      <c r="M3" s="154"/>
      <c r="N3" s="154"/>
      <c r="O3" s="154"/>
    </row>
    <row r="4" spans="1:17" x14ac:dyDescent="0.25">
      <c r="C4" s="89" t="s">
        <v>94</v>
      </c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</row>
    <row r="5" spans="1:17" x14ac:dyDescent="0.25">
      <c r="C5" s="88" t="s">
        <v>23</v>
      </c>
      <c r="D5" s="154"/>
      <c r="E5" s="154"/>
      <c r="F5" s="154"/>
      <c r="G5" s="154"/>
      <c r="H5" s="154"/>
      <c r="I5" s="154"/>
      <c r="J5" s="154"/>
      <c r="K5" s="154"/>
      <c r="L5" s="154"/>
      <c r="M5" s="154"/>
      <c r="N5" s="154"/>
      <c r="O5" s="154"/>
    </row>
    <row r="7" spans="1:17" x14ac:dyDescent="0.25">
      <c r="A7" s="140" t="s">
        <v>59</v>
      </c>
      <c r="B7" s="140"/>
      <c r="C7" s="140"/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0"/>
      <c r="Q7" s="140"/>
    </row>
    <row r="9" spans="1:17" ht="15.75" thickBot="1" x14ac:dyDescent="0.3">
      <c r="A9" s="170"/>
      <c r="B9" s="171"/>
      <c r="C9" s="171"/>
      <c r="D9" s="171"/>
      <c r="E9" s="171"/>
      <c r="F9" s="172"/>
      <c r="G9" s="16">
        <v>0</v>
      </c>
      <c r="H9" s="97" t="s">
        <v>21</v>
      </c>
      <c r="I9" s="97"/>
      <c r="J9" s="97"/>
      <c r="K9" s="16">
        <v>0</v>
      </c>
      <c r="L9" s="170"/>
      <c r="M9" s="171"/>
      <c r="N9" s="171"/>
      <c r="O9" s="171"/>
      <c r="P9" s="171"/>
      <c r="Q9" s="172"/>
    </row>
    <row r="10" spans="1:17" ht="15.75" thickBot="1" x14ac:dyDescent="0.3">
      <c r="A10" s="17"/>
      <c r="B10" s="18" t="s">
        <v>25</v>
      </c>
      <c r="C10" s="19" t="s">
        <v>26</v>
      </c>
      <c r="D10" s="19" t="s">
        <v>27</v>
      </c>
      <c r="E10" s="19" t="s">
        <v>28</v>
      </c>
      <c r="F10" s="19" t="s">
        <v>29</v>
      </c>
      <c r="G10" s="18" t="s">
        <v>30</v>
      </c>
      <c r="H10" s="20"/>
      <c r="I10" s="20"/>
      <c r="J10" s="20"/>
      <c r="K10" s="21"/>
      <c r="L10" s="19" t="s">
        <v>29</v>
      </c>
      <c r="M10" s="19" t="s">
        <v>28</v>
      </c>
      <c r="N10" s="19" t="s">
        <v>27</v>
      </c>
      <c r="O10" s="19" t="s">
        <v>26</v>
      </c>
      <c r="P10" s="21" t="s">
        <v>25</v>
      </c>
      <c r="Q10" s="22" t="s">
        <v>24</v>
      </c>
    </row>
    <row r="11" spans="1:17" x14ac:dyDescent="0.25">
      <c r="A11" s="139">
        <v>1</v>
      </c>
      <c r="B11" s="122"/>
      <c r="C11" s="46"/>
      <c r="D11" s="46"/>
      <c r="E11" s="46"/>
      <c r="F11" s="46"/>
      <c r="G11" s="47">
        <f>SUM(C11:F11)</f>
        <v>0</v>
      </c>
      <c r="H11" s="48">
        <f>SUM(C12:F12)</f>
        <v>4</v>
      </c>
      <c r="I11" s="49" t="s">
        <v>31</v>
      </c>
      <c r="J11" s="50">
        <f>SUM(L12:O12)</f>
        <v>4</v>
      </c>
      <c r="K11" s="47">
        <f>SUM(L11:O11)</f>
        <v>0</v>
      </c>
      <c r="L11" s="46"/>
      <c r="M11" s="46"/>
      <c r="N11" s="46"/>
      <c r="O11" s="46"/>
      <c r="P11" s="147"/>
      <c r="Q11" s="139">
        <v>2</v>
      </c>
    </row>
    <row r="12" spans="1:17" x14ac:dyDescent="0.25">
      <c r="A12" s="121"/>
      <c r="B12" s="123"/>
      <c r="C12" s="51">
        <f>IF(C11&lt;O11,0,IF(C11=O11,1,2))</f>
        <v>1</v>
      </c>
      <c r="D12" s="51">
        <f>IF(D11&lt;N11,0,IF(D11=N11,1,2))</f>
        <v>1</v>
      </c>
      <c r="E12" s="51">
        <f>IF(E11&lt;M11,0,IF(E11=M11,1,2))</f>
        <v>1</v>
      </c>
      <c r="F12" s="51">
        <f>IF(F11&lt;L11,0,IF(F11=L11,1,2))</f>
        <v>1</v>
      </c>
      <c r="G12" s="52"/>
      <c r="H12" s="53"/>
      <c r="I12" s="54"/>
      <c r="J12" s="55"/>
      <c r="K12" s="52"/>
      <c r="L12" s="51">
        <f>IF(L11&lt;F11,0,IF(L11=F11,1,2))</f>
        <v>1</v>
      </c>
      <c r="M12" s="51">
        <f>IF(M11&lt;E11,0,IF(M11=E11,1,2))</f>
        <v>1</v>
      </c>
      <c r="N12" s="51">
        <f>IF(N11&lt;D11,0,IF(N11=D11,1,2))</f>
        <v>1</v>
      </c>
      <c r="O12" s="51">
        <f>IF(O11&lt;C11,0,IF(O11=C11,1,2))</f>
        <v>1</v>
      </c>
      <c r="P12" s="148"/>
      <c r="Q12" s="121"/>
    </row>
    <row r="13" spans="1:17" x14ac:dyDescent="0.25">
      <c r="A13" s="120">
        <v>2</v>
      </c>
      <c r="B13" s="122"/>
      <c r="C13" s="56"/>
      <c r="D13" s="56"/>
      <c r="E13" s="56"/>
      <c r="F13" s="56"/>
      <c r="G13" s="57">
        <f t="shared" ref="G13:G15" si="0">SUM(C13:F13)</f>
        <v>0</v>
      </c>
      <c r="H13" s="58">
        <f>SUM(C14:F14)</f>
        <v>4</v>
      </c>
      <c r="I13" s="59" t="s">
        <v>31</v>
      </c>
      <c r="J13" s="60">
        <f>SUM(L14:O14)</f>
        <v>4</v>
      </c>
      <c r="K13" s="57">
        <f t="shared" ref="K13:K15" si="1">SUM(L13:O13)</f>
        <v>0</v>
      </c>
      <c r="L13" s="56"/>
      <c r="M13" s="56"/>
      <c r="N13" s="56"/>
      <c r="O13" s="56"/>
      <c r="P13" s="124"/>
      <c r="Q13" s="120">
        <v>4</v>
      </c>
    </row>
    <row r="14" spans="1:17" x14ac:dyDescent="0.25">
      <c r="A14" s="121"/>
      <c r="B14" s="123"/>
      <c r="C14" s="51">
        <f>IF(C13&lt;O13,0,IF(C13=O13,1,2))</f>
        <v>1</v>
      </c>
      <c r="D14" s="51">
        <f>IF(D13&lt;N13,0,IF(D13=N13,1,2))</f>
        <v>1</v>
      </c>
      <c r="E14" s="51">
        <f>IF(E13&lt;M13,0,IF(E13=M13,1,2))</f>
        <v>1</v>
      </c>
      <c r="F14" s="51">
        <f>IF(F13&lt;L13,0,IF(F13=L13,1,2))</f>
        <v>1</v>
      </c>
      <c r="G14" s="52"/>
      <c r="H14" s="53"/>
      <c r="I14" s="54"/>
      <c r="J14" s="55"/>
      <c r="K14" s="52"/>
      <c r="L14" s="51">
        <f>IF(L13&lt;F13,0,IF(L13=F13,1,2))</f>
        <v>1</v>
      </c>
      <c r="M14" s="51">
        <f>IF(M13&lt;E13,0,IF(M13=E13,1,2))</f>
        <v>1</v>
      </c>
      <c r="N14" s="51">
        <f>IF(N13&lt;D13,0,IF(N13=D13,1,2))</f>
        <v>1</v>
      </c>
      <c r="O14" s="51">
        <f>IF(O13&lt;C13,0,IF(O13=C13,1,2))</f>
        <v>1</v>
      </c>
      <c r="P14" s="125"/>
      <c r="Q14" s="121"/>
    </row>
    <row r="15" spans="1:17" x14ac:dyDescent="0.25">
      <c r="A15" s="120">
        <v>3</v>
      </c>
      <c r="B15" s="122"/>
      <c r="C15" s="56"/>
      <c r="D15" s="56"/>
      <c r="E15" s="56"/>
      <c r="F15" s="56"/>
      <c r="G15" s="57">
        <f t="shared" si="0"/>
        <v>0</v>
      </c>
      <c r="H15" s="58">
        <f>SUM(C16:F16)</f>
        <v>4</v>
      </c>
      <c r="I15" s="59" t="s">
        <v>31</v>
      </c>
      <c r="J15" s="60">
        <f>SUM(L16:O16)</f>
        <v>4</v>
      </c>
      <c r="K15" s="57">
        <f t="shared" si="1"/>
        <v>0</v>
      </c>
      <c r="L15" s="56"/>
      <c r="M15" s="56"/>
      <c r="N15" s="56"/>
      <c r="O15" s="56"/>
      <c r="P15" s="124"/>
      <c r="Q15" s="120">
        <v>6</v>
      </c>
    </row>
    <row r="16" spans="1:17" x14ac:dyDescent="0.25">
      <c r="A16" s="121"/>
      <c r="B16" s="123"/>
      <c r="C16" s="51">
        <f>IF(C15&lt;O15,0,IF(C15=O15,1,2))</f>
        <v>1</v>
      </c>
      <c r="D16" s="51">
        <f>IF(D15&lt;N15,0,IF(D15=N15,1,2))</f>
        <v>1</v>
      </c>
      <c r="E16" s="51">
        <f>IF(E15&lt;M15,0,IF(E15=M15,1,2))</f>
        <v>1</v>
      </c>
      <c r="F16" s="51">
        <f>IF(F15&lt;L15,0,IF(F15=L15,1,2))</f>
        <v>1</v>
      </c>
      <c r="G16" s="52"/>
      <c r="H16" s="53"/>
      <c r="I16" s="54"/>
      <c r="J16" s="55"/>
      <c r="K16" s="52"/>
      <c r="L16" s="51">
        <f>IF(L15&lt;F15,0,IF(L15=F15,1,2))</f>
        <v>1</v>
      </c>
      <c r="M16" s="51">
        <f>IF(M15&lt;E15,0,IF(M15=E15,1,2))</f>
        <v>1</v>
      </c>
      <c r="N16" s="51">
        <f>IF(N15&lt;D15,0,IF(N15=D15,1,2))</f>
        <v>1</v>
      </c>
      <c r="O16" s="51">
        <f>IF(O15&lt;C15,0,IF(O15=C15,1,2))</f>
        <v>1</v>
      </c>
      <c r="P16" s="125"/>
      <c r="Q16" s="121"/>
    </row>
    <row r="17" spans="1:24" x14ac:dyDescent="0.25">
      <c r="A17" s="23"/>
      <c r="B17" s="162" t="str">
        <f>IF(H17=J17,"Stechen","Kein Stechen erforderlich")</f>
        <v>Stechen</v>
      </c>
      <c r="C17" s="163"/>
      <c r="D17" s="164"/>
      <c r="E17" s="165" t="s">
        <v>10</v>
      </c>
      <c r="F17" s="166"/>
      <c r="G17" s="61">
        <f>G15+G13+G11</f>
        <v>0</v>
      </c>
      <c r="H17" s="24">
        <f>H15+H13+H11</f>
        <v>12</v>
      </c>
      <c r="I17" s="25" t="s">
        <v>31</v>
      </c>
      <c r="J17" s="62">
        <f>J15+J13+J11</f>
        <v>12</v>
      </c>
      <c r="K17" s="61">
        <f>K15+K13+K11</f>
        <v>0</v>
      </c>
      <c r="L17" s="165" t="s">
        <v>10</v>
      </c>
      <c r="M17" s="166"/>
      <c r="N17" s="167" t="str">
        <f>IF(H17=J17,"Stechen","Kein Stechen erforderlich")</f>
        <v>Stechen</v>
      </c>
      <c r="O17" s="168"/>
      <c r="P17" s="169"/>
      <c r="Q17" s="23"/>
    </row>
    <row r="18" spans="1:24" ht="15.75" thickBot="1" x14ac:dyDescent="0.3">
      <c r="A18" s="97"/>
      <c r="B18" s="97"/>
      <c r="C18" s="97"/>
      <c r="D18" s="97"/>
      <c r="E18" s="97"/>
      <c r="F18" s="97"/>
      <c r="G18" s="97"/>
      <c r="H18" s="97"/>
      <c r="I18" s="97"/>
      <c r="J18" s="97"/>
      <c r="K18" s="97"/>
      <c r="L18" s="97"/>
      <c r="M18" s="97"/>
      <c r="N18" s="97"/>
      <c r="O18" s="97"/>
      <c r="P18" s="97"/>
      <c r="Q18" s="97"/>
    </row>
    <row r="19" spans="1:24" ht="15.75" thickBot="1" x14ac:dyDescent="0.3">
      <c r="B19" s="112"/>
      <c r="C19" s="113"/>
      <c r="D19" s="113"/>
      <c r="E19" s="114" t="s">
        <v>32</v>
      </c>
      <c r="F19" s="115"/>
      <c r="G19" s="114" t="s">
        <v>33</v>
      </c>
      <c r="H19" s="116"/>
      <c r="I19" s="115"/>
      <c r="J19" s="114" t="s">
        <v>34</v>
      </c>
      <c r="K19" s="115"/>
      <c r="L19" s="114" t="s">
        <v>35</v>
      </c>
      <c r="M19" s="115"/>
      <c r="N19" s="113"/>
      <c r="O19" s="113"/>
      <c r="P19" s="117"/>
    </row>
    <row r="20" spans="1:24" x14ac:dyDescent="0.25">
      <c r="A20" s="134" t="s">
        <v>30</v>
      </c>
      <c r="B20" s="134"/>
      <c r="C20" s="135" t="s">
        <v>36</v>
      </c>
      <c r="D20" s="135"/>
      <c r="E20" s="26">
        <v>1</v>
      </c>
      <c r="F20" s="27">
        <v>2</v>
      </c>
      <c r="G20" s="26">
        <v>3</v>
      </c>
      <c r="H20" s="136">
        <v>4</v>
      </c>
      <c r="I20" s="137"/>
      <c r="J20" s="26">
        <v>5</v>
      </c>
      <c r="K20" s="27">
        <v>6</v>
      </c>
      <c r="L20" s="26">
        <v>7</v>
      </c>
      <c r="M20" s="27">
        <v>8</v>
      </c>
      <c r="N20" s="135" t="s">
        <v>36</v>
      </c>
      <c r="O20" s="135"/>
      <c r="P20" s="138" t="s">
        <v>30</v>
      </c>
      <c r="Q20" s="138"/>
    </row>
    <row r="21" spans="1:24" x14ac:dyDescent="0.25">
      <c r="A21" s="104">
        <v>0</v>
      </c>
      <c r="B21" s="95" t="s">
        <v>37</v>
      </c>
      <c r="C21" s="97" t="s">
        <v>38</v>
      </c>
      <c r="D21" s="97"/>
      <c r="E21" s="28"/>
      <c r="F21" s="29"/>
      <c r="G21" s="28"/>
      <c r="H21" s="98"/>
      <c r="I21" s="99"/>
      <c r="J21" s="28"/>
      <c r="K21" s="29"/>
      <c r="L21" s="28"/>
      <c r="M21" s="29"/>
      <c r="N21" s="100" t="s">
        <v>38</v>
      </c>
      <c r="O21" s="97"/>
      <c r="P21" s="108" t="s">
        <v>37</v>
      </c>
      <c r="Q21" s="104">
        <v>0</v>
      </c>
      <c r="U21">
        <f>A9</f>
        <v>0</v>
      </c>
      <c r="V21" s="63">
        <f>G17</f>
        <v>0</v>
      </c>
      <c r="W21">
        <f>H17</f>
        <v>12</v>
      </c>
      <c r="X21">
        <f>G9</f>
        <v>0</v>
      </c>
    </row>
    <row r="22" spans="1:24" x14ac:dyDescent="0.25">
      <c r="A22" s="105"/>
      <c r="B22" s="96"/>
      <c r="C22" s="97" t="s">
        <v>30</v>
      </c>
      <c r="D22" s="101"/>
      <c r="E22" s="30"/>
      <c r="F22" s="31"/>
      <c r="G22" s="30"/>
      <c r="H22" s="118"/>
      <c r="I22" s="119"/>
      <c r="J22" s="30"/>
      <c r="K22" s="31"/>
      <c r="L22" s="30" t="s">
        <v>39</v>
      </c>
      <c r="M22" s="31" t="s">
        <v>39</v>
      </c>
      <c r="N22" s="100" t="s">
        <v>30</v>
      </c>
      <c r="O22" s="97"/>
      <c r="P22" s="109"/>
      <c r="Q22" s="105"/>
      <c r="U22">
        <f>B11</f>
        <v>0</v>
      </c>
      <c r="V22" s="63">
        <f>G11</f>
        <v>0</v>
      </c>
      <c r="W22" s="63">
        <f>H11</f>
        <v>4</v>
      </c>
    </row>
    <row r="23" spans="1:24" x14ac:dyDescent="0.25">
      <c r="A23" s="104">
        <v>0</v>
      </c>
      <c r="B23" s="95" t="s">
        <v>40</v>
      </c>
      <c r="C23" s="97" t="s">
        <v>38</v>
      </c>
      <c r="D23" s="97"/>
      <c r="E23" s="28"/>
      <c r="F23" s="29"/>
      <c r="G23" s="28"/>
      <c r="H23" s="98"/>
      <c r="I23" s="99"/>
      <c r="J23" s="28"/>
      <c r="K23" s="29"/>
      <c r="L23" s="28"/>
      <c r="M23" s="29"/>
      <c r="N23" s="100" t="s">
        <v>38</v>
      </c>
      <c r="O23" s="97"/>
      <c r="P23" s="108" t="s">
        <v>40</v>
      </c>
      <c r="Q23" s="104">
        <v>0</v>
      </c>
      <c r="U23">
        <f>B13</f>
        <v>0</v>
      </c>
      <c r="V23" s="63">
        <f>G13</f>
        <v>0</v>
      </c>
      <c r="W23" s="63">
        <f>H13</f>
        <v>4</v>
      </c>
    </row>
    <row r="24" spans="1:24" x14ac:dyDescent="0.25">
      <c r="A24" s="105"/>
      <c r="B24" s="96"/>
      <c r="C24" s="97" t="s">
        <v>30</v>
      </c>
      <c r="D24" s="101"/>
      <c r="E24" s="32" t="s">
        <v>39</v>
      </c>
      <c r="F24" s="33" t="s">
        <v>39</v>
      </c>
      <c r="G24" s="32" t="s">
        <v>39</v>
      </c>
      <c r="H24" s="102" t="s">
        <v>39</v>
      </c>
      <c r="I24" s="103" t="s">
        <v>39</v>
      </c>
      <c r="J24" s="32" t="s">
        <v>39</v>
      </c>
      <c r="K24" s="33" t="s">
        <v>39</v>
      </c>
      <c r="L24" s="32" t="s">
        <v>39</v>
      </c>
      <c r="M24" s="33" t="s">
        <v>39</v>
      </c>
      <c r="N24" s="100" t="s">
        <v>30</v>
      </c>
      <c r="O24" s="97"/>
      <c r="P24" s="109"/>
      <c r="Q24" s="105"/>
      <c r="U24">
        <f>B15</f>
        <v>0</v>
      </c>
      <c r="V24" s="63">
        <f>G15</f>
        <v>0</v>
      </c>
      <c r="W24" s="63">
        <f>H15</f>
        <v>4</v>
      </c>
    </row>
    <row r="25" spans="1:24" x14ac:dyDescent="0.25">
      <c r="A25" s="104">
        <v>0</v>
      </c>
      <c r="B25" s="95" t="s">
        <v>41</v>
      </c>
      <c r="C25" s="97" t="s">
        <v>38</v>
      </c>
      <c r="D25" s="97"/>
      <c r="E25" s="34"/>
      <c r="F25" s="35"/>
      <c r="G25" s="34"/>
      <c r="H25" s="106"/>
      <c r="I25" s="107"/>
      <c r="J25" s="34"/>
      <c r="K25" s="35"/>
      <c r="L25" s="34"/>
      <c r="M25" s="35"/>
      <c r="N25" s="100" t="s">
        <v>38</v>
      </c>
      <c r="O25" s="97"/>
      <c r="P25" s="108" t="s">
        <v>41</v>
      </c>
      <c r="Q25" s="104">
        <v>0</v>
      </c>
      <c r="U25">
        <f>L9</f>
        <v>0</v>
      </c>
      <c r="V25" s="63">
        <f>K17</f>
        <v>0</v>
      </c>
      <c r="W25" s="63">
        <f>J17</f>
        <v>12</v>
      </c>
      <c r="X25">
        <f>K9</f>
        <v>0</v>
      </c>
    </row>
    <row r="26" spans="1:24" ht="15.75" thickBot="1" x14ac:dyDescent="0.3">
      <c r="A26" s="105"/>
      <c r="B26" s="96"/>
      <c r="C26" s="97" t="s">
        <v>30</v>
      </c>
      <c r="D26" s="97"/>
      <c r="E26" s="36" t="s">
        <v>39</v>
      </c>
      <c r="F26" s="37" t="s">
        <v>39</v>
      </c>
      <c r="G26" s="36" t="s">
        <v>39</v>
      </c>
      <c r="H26" s="110" t="s">
        <v>39</v>
      </c>
      <c r="I26" s="111" t="s">
        <v>39</v>
      </c>
      <c r="J26" s="36" t="s">
        <v>39</v>
      </c>
      <c r="K26" s="37" t="s">
        <v>39</v>
      </c>
      <c r="L26" s="36" t="s">
        <v>39</v>
      </c>
      <c r="M26" s="37" t="s">
        <v>39</v>
      </c>
      <c r="N26" s="97" t="s">
        <v>30</v>
      </c>
      <c r="O26" s="97"/>
      <c r="P26" s="109"/>
      <c r="Q26" s="105"/>
      <c r="U26">
        <f>P11</f>
        <v>0</v>
      </c>
      <c r="V26" s="63">
        <f>K11</f>
        <v>0</v>
      </c>
      <c r="W26" s="63">
        <f>J11</f>
        <v>4</v>
      </c>
    </row>
    <row r="27" spans="1:24" x14ac:dyDescent="0.25">
      <c r="A27" s="38"/>
      <c r="C27" s="39"/>
      <c r="D27" s="40">
        <v>1</v>
      </c>
      <c r="E27" s="40">
        <v>1</v>
      </c>
      <c r="F27" s="40">
        <v>0</v>
      </c>
      <c r="G27" s="40">
        <v>0</v>
      </c>
      <c r="H27" s="40">
        <v>2</v>
      </c>
      <c r="I27" s="41"/>
      <c r="J27" s="40">
        <v>1</v>
      </c>
      <c r="K27" s="40">
        <v>0</v>
      </c>
      <c r="L27" s="40">
        <v>0</v>
      </c>
      <c r="M27" s="40">
        <v>0</v>
      </c>
      <c r="N27" s="42">
        <v>1</v>
      </c>
      <c r="O27" s="43"/>
      <c r="Q27" s="38"/>
      <c r="U27">
        <f>P13</f>
        <v>0</v>
      </c>
      <c r="V27" s="63">
        <f>K13</f>
        <v>0</v>
      </c>
      <c r="W27" s="63">
        <f t="shared" ref="W27:W28" si="2">J12</f>
        <v>0</v>
      </c>
    </row>
    <row r="28" spans="1:24" x14ac:dyDescent="0.25">
      <c r="A28" s="140" t="s">
        <v>60</v>
      </c>
      <c r="B28" s="140"/>
      <c r="C28" s="140"/>
      <c r="D28" s="140"/>
      <c r="E28" s="140"/>
      <c r="F28" s="140"/>
      <c r="G28" s="140"/>
      <c r="H28" s="140"/>
      <c r="I28" s="140"/>
      <c r="J28" s="140"/>
      <c r="K28" s="140"/>
      <c r="L28" s="140"/>
      <c r="M28" s="140"/>
      <c r="N28" s="140"/>
      <c r="O28" s="140"/>
      <c r="P28" s="140"/>
      <c r="Q28" s="140"/>
      <c r="U28">
        <f>P15</f>
        <v>0</v>
      </c>
      <c r="V28" s="63">
        <f>K15</f>
        <v>0</v>
      </c>
      <c r="W28" s="63">
        <f t="shared" si="2"/>
        <v>4</v>
      </c>
    </row>
    <row r="29" spans="1:24" x14ac:dyDescent="0.25">
      <c r="S29" s="81"/>
      <c r="U29">
        <f>A30</f>
        <v>0</v>
      </c>
      <c r="V29" s="63">
        <f>G38</f>
        <v>0</v>
      </c>
      <c r="W29" s="63">
        <f>H38</f>
        <v>12</v>
      </c>
      <c r="X29">
        <f>G30</f>
        <v>0</v>
      </c>
    </row>
    <row r="30" spans="1:24" ht="15.75" thickBot="1" x14ac:dyDescent="0.3">
      <c r="A30" s="170"/>
      <c r="B30" s="171"/>
      <c r="C30" s="171"/>
      <c r="D30" s="171"/>
      <c r="E30" s="171"/>
      <c r="F30" s="172"/>
      <c r="G30" s="16">
        <v>0</v>
      </c>
      <c r="H30" s="97" t="s">
        <v>21</v>
      </c>
      <c r="I30" s="97"/>
      <c r="J30" s="97"/>
      <c r="K30" s="16">
        <v>0</v>
      </c>
      <c r="L30" s="170"/>
      <c r="M30" s="171"/>
      <c r="N30" s="171"/>
      <c r="O30" s="171"/>
      <c r="P30" s="171"/>
      <c r="Q30" s="172"/>
      <c r="U30">
        <f>B32</f>
        <v>0</v>
      </c>
      <c r="V30" s="63">
        <f>G32</f>
        <v>0</v>
      </c>
      <c r="W30" s="63">
        <f>H32</f>
        <v>4</v>
      </c>
    </row>
    <row r="31" spans="1:24" ht="15.75" thickBot="1" x14ac:dyDescent="0.3">
      <c r="A31" s="17" t="s">
        <v>24</v>
      </c>
      <c r="B31" s="18" t="s">
        <v>25</v>
      </c>
      <c r="C31" s="19" t="s">
        <v>26</v>
      </c>
      <c r="D31" s="19" t="s">
        <v>27</v>
      </c>
      <c r="E31" s="19" t="s">
        <v>28</v>
      </c>
      <c r="F31" s="19" t="s">
        <v>29</v>
      </c>
      <c r="G31" s="18" t="s">
        <v>30</v>
      </c>
      <c r="H31" s="20"/>
      <c r="I31" s="20"/>
      <c r="J31" s="20"/>
      <c r="K31" s="21"/>
      <c r="L31" s="19" t="s">
        <v>29</v>
      </c>
      <c r="M31" s="19" t="s">
        <v>28</v>
      </c>
      <c r="N31" s="19" t="s">
        <v>27</v>
      </c>
      <c r="O31" s="19" t="s">
        <v>26</v>
      </c>
      <c r="P31" s="21" t="s">
        <v>25</v>
      </c>
      <c r="Q31" s="22" t="s">
        <v>24</v>
      </c>
      <c r="U31">
        <f>B34</f>
        <v>0</v>
      </c>
      <c r="V31" s="63">
        <f>G34</f>
        <v>0</v>
      </c>
      <c r="W31" s="63">
        <f>H34</f>
        <v>4</v>
      </c>
    </row>
    <row r="32" spans="1:24" ht="15" customHeight="1" x14ac:dyDescent="0.25">
      <c r="A32" s="139">
        <v>1</v>
      </c>
      <c r="B32" s="122"/>
      <c r="C32" s="46"/>
      <c r="D32" s="46"/>
      <c r="E32" s="46"/>
      <c r="F32" s="46"/>
      <c r="G32" s="47">
        <f>SUM(C32:F32)</f>
        <v>0</v>
      </c>
      <c r="H32" s="48">
        <f>SUM(C33:F33)</f>
        <v>4</v>
      </c>
      <c r="I32" s="49" t="s">
        <v>31</v>
      </c>
      <c r="J32" s="50">
        <f>SUM(L33:O33)</f>
        <v>4</v>
      </c>
      <c r="K32" s="47">
        <f>SUM(L32:O32)</f>
        <v>0</v>
      </c>
      <c r="L32" s="46"/>
      <c r="M32" s="46"/>
      <c r="N32" s="46"/>
      <c r="O32" s="46"/>
      <c r="P32" s="147"/>
      <c r="Q32" s="139">
        <v>2</v>
      </c>
      <c r="U32">
        <f>B36</f>
        <v>0</v>
      </c>
      <c r="V32" s="63">
        <f>G36</f>
        <v>0</v>
      </c>
      <c r="W32" s="63">
        <f>H36</f>
        <v>4</v>
      </c>
    </row>
    <row r="33" spans="1:24" ht="15" customHeight="1" x14ac:dyDescent="0.25">
      <c r="A33" s="121"/>
      <c r="B33" s="123"/>
      <c r="C33" s="51">
        <f>IF(C32&lt;O32,0,IF(C32=O32,1,2))</f>
        <v>1</v>
      </c>
      <c r="D33" s="51">
        <f>IF(D32&lt;N32,0,IF(D32=N32,1,2))</f>
        <v>1</v>
      </c>
      <c r="E33" s="51">
        <f>IF(E32&lt;M32,0,IF(E32=M32,1,2))</f>
        <v>1</v>
      </c>
      <c r="F33" s="51">
        <f>IF(F32&lt;L32,0,IF(F32=L32,1,2))</f>
        <v>1</v>
      </c>
      <c r="G33" s="52"/>
      <c r="H33" s="53"/>
      <c r="I33" s="54"/>
      <c r="J33" s="55"/>
      <c r="K33" s="52"/>
      <c r="L33" s="51">
        <f>IF(L32&lt;F32,0,IF(L32=F32,1,2))</f>
        <v>1</v>
      </c>
      <c r="M33" s="51">
        <f>IF(M32&lt;E32,0,IF(M32=E32,1,2))</f>
        <v>1</v>
      </c>
      <c r="N33" s="51">
        <f>IF(N32&lt;D32,0,IF(N32=D32,1,2))</f>
        <v>1</v>
      </c>
      <c r="O33" s="51">
        <f>IF(O32&lt;C32,0,IF(O32=C32,1,2))</f>
        <v>1</v>
      </c>
      <c r="P33" s="148"/>
      <c r="Q33" s="121"/>
      <c r="U33">
        <f>L30</f>
        <v>0</v>
      </c>
      <c r="V33" s="63">
        <f>K38</f>
        <v>0</v>
      </c>
      <c r="W33" s="63">
        <f>J38</f>
        <v>12</v>
      </c>
      <c r="X33">
        <f>K30</f>
        <v>0</v>
      </c>
    </row>
    <row r="34" spans="1:24" ht="15" customHeight="1" x14ac:dyDescent="0.25">
      <c r="A34" s="120">
        <v>2</v>
      </c>
      <c r="B34" s="122"/>
      <c r="C34" s="56"/>
      <c r="D34" s="56"/>
      <c r="E34" s="56"/>
      <c r="F34" s="56"/>
      <c r="G34" s="57">
        <f t="shared" ref="G34" si="3">SUM(C34:F34)</f>
        <v>0</v>
      </c>
      <c r="H34" s="58">
        <f>SUM(C35:F35)</f>
        <v>4</v>
      </c>
      <c r="I34" s="59" t="s">
        <v>31</v>
      </c>
      <c r="J34" s="60">
        <f>SUM(L35:O35)</f>
        <v>4</v>
      </c>
      <c r="K34" s="57">
        <f t="shared" ref="K34" si="4">SUM(L34:O34)</f>
        <v>0</v>
      </c>
      <c r="L34" s="56"/>
      <c r="M34" s="56"/>
      <c r="N34" s="56"/>
      <c r="O34" s="56"/>
      <c r="P34" s="124"/>
      <c r="Q34" s="120">
        <v>4</v>
      </c>
      <c r="U34">
        <f>P32</f>
        <v>0</v>
      </c>
      <c r="V34" s="63">
        <f>K32</f>
        <v>0</v>
      </c>
      <c r="W34" s="63">
        <f>J32</f>
        <v>4</v>
      </c>
    </row>
    <row r="35" spans="1:24" ht="15" customHeight="1" x14ac:dyDescent="0.25">
      <c r="A35" s="121"/>
      <c r="B35" s="123"/>
      <c r="C35" s="51">
        <f>IF(C34&lt;O34,0,IF(C34=O34,1,2))</f>
        <v>1</v>
      </c>
      <c r="D35" s="51">
        <f>IF(D34&lt;N34,0,IF(D34=N34,1,2))</f>
        <v>1</v>
      </c>
      <c r="E35" s="51">
        <f>IF(E34&lt;M34,0,IF(E34=M34,1,2))</f>
        <v>1</v>
      </c>
      <c r="F35" s="51">
        <f>IF(F34&lt;L34,0,IF(F34=L34,1,2))</f>
        <v>1</v>
      </c>
      <c r="G35" s="52"/>
      <c r="H35" s="53"/>
      <c r="I35" s="54"/>
      <c r="J35" s="55"/>
      <c r="K35" s="52"/>
      <c r="L35" s="51">
        <f>IF(L34&lt;F34,0,IF(L34=F34,1,2))</f>
        <v>1</v>
      </c>
      <c r="M35" s="51">
        <f>IF(M34&lt;E34,0,IF(M34=E34,1,2))</f>
        <v>1</v>
      </c>
      <c r="N35" s="51">
        <f>IF(N34&lt;D34,0,IF(N34=D34,1,2))</f>
        <v>1</v>
      </c>
      <c r="O35" s="51">
        <f>IF(O34&lt;C34,0,IF(O34=C34,1,2))</f>
        <v>1</v>
      </c>
      <c r="P35" s="125"/>
      <c r="Q35" s="121"/>
      <c r="U35">
        <f>P34</f>
        <v>0</v>
      </c>
      <c r="V35" s="63">
        <f>K34</f>
        <v>0</v>
      </c>
      <c r="W35" s="63">
        <f>J34</f>
        <v>4</v>
      </c>
    </row>
    <row r="36" spans="1:24" ht="15" customHeight="1" x14ac:dyDescent="0.25">
      <c r="A36" s="120">
        <v>3</v>
      </c>
      <c r="B36" s="122"/>
      <c r="C36" s="56"/>
      <c r="D36" s="56"/>
      <c r="E36" s="56"/>
      <c r="F36" s="56"/>
      <c r="G36" s="57">
        <f t="shared" ref="G36" si="5">SUM(C36:F36)</f>
        <v>0</v>
      </c>
      <c r="H36" s="58">
        <f>SUM(C37:F37)</f>
        <v>4</v>
      </c>
      <c r="I36" s="59" t="s">
        <v>31</v>
      </c>
      <c r="J36" s="60">
        <f>SUM(L37:O37)</f>
        <v>4</v>
      </c>
      <c r="K36" s="57">
        <f t="shared" ref="K36" si="6">SUM(L36:O36)</f>
        <v>0</v>
      </c>
      <c r="L36" s="56"/>
      <c r="M36" s="56"/>
      <c r="N36" s="56"/>
      <c r="O36" s="56"/>
      <c r="P36" s="124"/>
      <c r="Q36" s="120">
        <v>6</v>
      </c>
      <c r="U36">
        <f>P36</f>
        <v>0</v>
      </c>
      <c r="V36" s="63">
        <f>K36</f>
        <v>0</v>
      </c>
      <c r="W36" s="63">
        <f>J36</f>
        <v>4</v>
      </c>
    </row>
    <row r="37" spans="1:24" ht="15" customHeight="1" x14ac:dyDescent="0.25">
      <c r="A37" s="121"/>
      <c r="B37" s="123"/>
      <c r="C37" s="51">
        <f>IF(C36&lt;O36,0,IF(C36=O36,1,2))</f>
        <v>1</v>
      </c>
      <c r="D37" s="51">
        <f>IF(D36&lt;N36,0,IF(D36=N36,1,2))</f>
        <v>1</v>
      </c>
      <c r="E37" s="51">
        <f>IF(E36&lt;M36,0,IF(E36=M36,1,2))</f>
        <v>1</v>
      </c>
      <c r="F37" s="51">
        <f>IF(F36&lt;L36,0,IF(F36=L36,1,2))</f>
        <v>1</v>
      </c>
      <c r="G37" s="52"/>
      <c r="H37" s="53"/>
      <c r="I37" s="54"/>
      <c r="J37" s="55"/>
      <c r="K37" s="52"/>
      <c r="L37" s="51">
        <f>IF(L36&lt;F36,0,IF(L36=F36,1,2))</f>
        <v>1</v>
      </c>
      <c r="M37" s="51">
        <f>IF(M36&lt;E36,0,IF(M36=E36,1,2))</f>
        <v>1</v>
      </c>
      <c r="N37" s="51">
        <f>IF(N36&lt;D36,0,IF(N36=D36,1,2))</f>
        <v>1</v>
      </c>
      <c r="O37" s="51">
        <f>IF(O36&lt;C36,0,IF(O36=C36,1,2))</f>
        <v>1</v>
      </c>
      <c r="P37" s="125"/>
      <c r="Q37" s="121"/>
      <c r="U37">
        <f>A51</f>
        <v>0</v>
      </c>
      <c r="V37" s="63">
        <f>G59</f>
        <v>0</v>
      </c>
      <c r="W37" s="63">
        <f>H59</f>
        <v>12</v>
      </c>
      <c r="X37">
        <f>G51</f>
        <v>0</v>
      </c>
    </row>
    <row r="38" spans="1:24" x14ac:dyDescent="0.25">
      <c r="A38" s="23"/>
      <c r="B38" s="162" t="str">
        <f>IF(H38=J38,"Stechen","Kein Stechen erforderlich")</f>
        <v>Stechen</v>
      </c>
      <c r="C38" s="163"/>
      <c r="D38" s="164"/>
      <c r="E38" s="165" t="s">
        <v>10</v>
      </c>
      <c r="F38" s="166"/>
      <c r="G38" s="61">
        <f>G36+G34+G32</f>
        <v>0</v>
      </c>
      <c r="H38" s="24">
        <f>H36+H34+H32</f>
        <v>12</v>
      </c>
      <c r="I38" s="25" t="s">
        <v>31</v>
      </c>
      <c r="J38" s="62">
        <f>J36+J34+J32</f>
        <v>12</v>
      </c>
      <c r="K38" s="61">
        <f>K36+K34+K32</f>
        <v>0</v>
      </c>
      <c r="L38" s="165" t="s">
        <v>10</v>
      </c>
      <c r="M38" s="166"/>
      <c r="N38" s="167" t="str">
        <f>IF(H38=J38,"Stechen","Kein Stechen erforderlich")</f>
        <v>Stechen</v>
      </c>
      <c r="O38" s="168"/>
      <c r="P38" s="169"/>
      <c r="Q38" s="23"/>
      <c r="U38">
        <f>B53</f>
        <v>0</v>
      </c>
      <c r="V38" s="63">
        <f>G53</f>
        <v>0</v>
      </c>
      <c r="W38" s="63">
        <f>H53</f>
        <v>4</v>
      </c>
    </row>
    <row r="39" spans="1:24" ht="15.75" thickBot="1" x14ac:dyDescent="0.3">
      <c r="A39" s="97"/>
      <c r="B39" s="97"/>
      <c r="C39" s="97"/>
      <c r="D39" s="97"/>
      <c r="E39" s="97"/>
      <c r="F39" s="97"/>
      <c r="G39" s="97"/>
      <c r="H39" s="97"/>
      <c r="I39" s="97"/>
      <c r="J39" s="97"/>
      <c r="K39" s="97"/>
      <c r="L39" s="97"/>
      <c r="M39" s="97"/>
      <c r="N39" s="97"/>
      <c r="O39" s="97"/>
      <c r="P39" s="97"/>
      <c r="Q39" s="97"/>
      <c r="U39">
        <f>B55</f>
        <v>0</v>
      </c>
      <c r="V39" s="63">
        <f>G55</f>
        <v>0</v>
      </c>
      <c r="W39" s="63">
        <f>H55</f>
        <v>4</v>
      </c>
    </row>
    <row r="40" spans="1:24" ht="15.75" thickBot="1" x14ac:dyDescent="0.3">
      <c r="B40" s="112" t="s">
        <v>39</v>
      </c>
      <c r="C40" s="113"/>
      <c r="D40" s="113"/>
      <c r="E40" s="114" t="s">
        <v>32</v>
      </c>
      <c r="F40" s="115"/>
      <c r="G40" s="114" t="s">
        <v>33</v>
      </c>
      <c r="H40" s="116"/>
      <c r="I40" s="115"/>
      <c r="J40" s="114" t="s">
        <v>34</v>
      </c>
      <c r="K40" s="115"/>
      <c r="L40" s="114" t="s">
        <v>35</v>
      </c>
      <c r="M40" s="115"/>
      <c r="N40" s="113" t="s">
        <v>39</v>
      </c>
      <c r="O40" s="113"/>
      <c r="P40" s="117"/>
      <c r="U40">
        <f>B57</f>
        <v>0</v>
      </c>
      <c r="V40" s="63">
        <f>G57</f>
        <v>0</v>
      </c>
      <c r="W40" s="63">
        <f>H57</f>
        <v>4</v>
      </c>
    </row>
    <row r="41" spans="1:24" x14ac:dyDescent="0.25">
      <c r="A41" s="134" t="s">
        <v>30</v>
      </c>
      <c r="B41" s="134"/>
      <c r="C41" s="135" t="s">
        <v>36</v>
      </c>
      <c r="D41" s="135"/>
      <c r="E41" s="26">
        <v>1</v>
      </c>
      <c r="F41" s="27">
        <v>2</v>
      </c>
      <c r="G41" s="26">
        <v>3</v>
      </c>
      <c r="H41" s="136">
        <v>4</v>
      </c>
      <c r="I41" s="137"/>
      <c r="J41" s="26">
        <v>5</v>
      </c>
      <c r="K41" s="27">
        <v>6</v>
      </c>
      <c r="L41" s="26">
        <v>7</v>
      </c>
      <c r="M41" s="27">
        <v>8</v>
      </c>
      <c r="N41" s="135" t="s">
        <v>36</v>
      </c>
      <c r="O41" s="135"/>
      <c r="P41" s="138" t="s">
        <v>30</v>
      </c>
      <c r="Q41" s="138"/>
      <c r="U41">
        <f>L51</f>
        <v>0</v>
      </c>
      <c r="V41" s="63">
        <f>K59</f>
        <v>0</v>
      </c>
      <c r="W41" s="63">
        <f>J59</f>
        <v>12</v>
      </c>
      <c r="X41">
        <f>K51</f>
        <v>0</v>
      </c>
    </row>
    <row r="42" spans="1:24" x14ac:dyDescent="0.25">
      <c r="A42" s="104">
        <v>0</v>
      </c>
      <c r="B42" s="95" t="s">
        <v>37</v>
      </c>
      <c r="C42" s="97" t="s">
        <v>38</v>
      </c>
      <c r="D42" s="97"/>
      <c r="E42" s="28"/>
      <c r="F42" s="29"/>
      <c r="G42" s="28"/>
      <c r="H42" s="98"/>
      <c r="I42" s="99"/>
      <c r="J42" s="28"/>
      <c r="K42" s="29"/>
      <c r="L42" s="28"/>
      <c r="M42" s="29"/>
      <c r="N42" s="100" t="s">
        <v>38</v>
      </c>
      <c r="O42" s="97"/>
      <c r="P42" s="108" t="s">
        <v>37</v>
      </c>
      <c r="Q42" s="104">
        <v>0</v>
      </c>
      <c r="U42">
        <f>P53</f>
        <v>0</v>
      </c>
      <c r="V42" s="63">
        <f>K53</f>
        <v>0</v>
      </c>
      <c r="W42" s="63">
        <f>J53</f>
        <v>4</v>
      </c>
    </row>
    <row r="43" spans="1:24" x14ac:dyDescent="0.25">
      <c r="A43" s="105"/>
      <c r="B43" s="96"/>
      <c r="C43" s="97" t="s">
        <v>30</v>
      </c>
      <c r="D43" s="101"/>
      <c r="E43" s="30" t="s">
        <v>39</v>
      </c>
      <c r="F43" s="31" t="s">
        <v>39</v>
      </c>
      <c r="G43" s="30" t="s">
        <v>39</v>
      </c>
      <c r="H43" s="118" t="s">
        <v>39</v>
      </c>
      <c r="I43" s="119" t="s">
        <v>39</v>
      </c>
      <c r="J43" s="30" t="s">
        <v>39</v>
      </c>
      <c r="K43" s="31" t="s">
        <v>39</v>
      </c>
      <c r="L43" s="30" t="s">
        <v>39</v>
      </c>
      <c r="M43" s="31" t="s">
        <v>39</v>
      </c>
      <c r="N43" s="100" t="s">
        <v>30</v>
      </c>
      <c r="O43" s="97"/>
      <c r="P43" s="109"/>
      <c r="Q43" s="105"/>
      <c r="U43">
        <f>P55</f>
        <v>0</v>
      </c>
      <c r="V43" s="63">
        <f>K55</f>
        <v>0</v>
      </c>
      <c r="W43" s="63">
        <f>J55</f>
        <v>4</v>
      </c>
    </row>
    <row r="44" spans="1:24" x14ac:dyDescent="0.25">
      <c r="A44" s="104">
        <v>0</v>
      </c>
      <c r="B44" s="95" t="s">
        <v>40</v>
      </c>
      <c r="C44" s="97" t="s">
        <v>38</v>
      </c>
      <c r="D44" s="97"/>
      <c r="E44" s="28"/>
      <c r="F44" s="29"/>
      <c r="G44" s="28"/>
      <c r="H44" s="98"/>
      <c r="I44" s="99"/>
      <c r="J44" s="28"/>
      <c r="K44" s="29"/>
      <c r="L44" s="28"/>
      <c r="M44" s="29"/>
      <c r="N44" s="100" t="s">
        <v>38</v>
      </c>
      <c r="O44" s="97"/>
      <c r="P44" s="108" t="s">
        <v>40</v>
      </c>
      <c r="Q44" s="104">
        <v>0</v>
      </c>
      <c r="U44">
        <f>P57</f>
        <v>0</v>
      </c>
      <c r="V44" s="63">
        <f>K57</f>
        <v>0</v>
      </c>
      <c r="W44" s="63">
        <f>J57</f>
        <v>4</v>
      </c>
    </row>
    <row r="45" spans="1:24" x14ac:dyDescent="0.25">
      <c r="A45" s="105"/>
      <c r="B45" s="96"/>
      <c r="C45" s="97" t="s">
        <v>30</v>
      </c>
      <c r="D45" s="101"/>
      <c r="E45" s="32" t="s">
        <v>39</v>
      </c>
      <c r="F45" s="33" t="s">
        <v>39</v>
      </c>
      <c r="G45" s="32" t="s">
        <v>39</v>
      </c>
      <c r="H45" s="102" t="s">
        <v>39</v>
      </c>
      <c r="I45" s="103" t="s">
        <v>39</v>
      </c>
      <c r="J45" s="32" t="s">
        <v>39</v>
      </c>
      <c r="K45" s="33" t="s">
        <v>39</v>
      </c>
      <c r="L45" s="32" t="s">
        <v>39</v>
      </c>
      <c r="M45" s="33" t="s">
        <v>39</v>
      </c>
      <c r="N45" s="100" t="s">
        <v>30</v>
      </c>
      <c r="O45" s="97"/>
      <c r="P45" s="109"/>
      <c r="Q45" s="105"/>
      <c r="U45">
        <f>A70</f>
        <v>0</v>
      </c>
      <c r="V45" s="63">
        <f>G78</f>
        <v>0</v>
      </c>
      <c r="W45">
        <f>H78</f>
        <v>12</v>
      </c>
      <c r="X45">
        <f>G70</f>
        <v>0</v>
      </c>
    </row>
    <row r="46" spans="1:24" x14ac:dyDescent="0.25">
      <c r="A46" s="104">
        <v>0</v>
      </c>
      <c r="B46" s="95" t="s">
        <v>41</v>
      </c>
      <c r="C46" s="97" t="s">
        <v>38</v>
      </c>
      <c r="D46" s="97"/>
      <c r="E46" s="34"/>
      <c r="F46" s="35"/>
      <c r="G46" s="34"/>
      <c r="H46" s="106"/>
      <c r="I46" s="107"/>
      <c r="J46" s="34"/>
      <c r="K46" s="35"/>
      <c r="L46" s="34"/>
      <c r="M46" s="35"/>
      <c r="N46" s="100" t="s">
        <v>38</v>
      </c>
      <c r="O46" s="97"/>
      <c r="P46" s="108" t="s">
        <v>41</v>
      </c>
      <c r="Q46" s="104">
        <v>0</v>
      </c>
      <c r="U46">
        <f>B72</f>
        <v>0</v>
      </c>
      <c r="V46" s="63">
        <f>G72</f>
        <v>0</v>
      </c>
      <c r="W46" s="63">
        <f>H72</f>
        <v>4</v>
      </c>
    </row>
    <row r="47" spans="1:24" ht="15.75" thickBot="1" x14ac:dyDescent="0.3">
      <c r="A47" s="105"/>
      <c r="B47" s="96"/>
      <c r="C47" s="97" t="s">
        <v>30</v>
      </c>
      <c r="D47" s="97"/>
      <c r="E47" s="36" t="s">
        <v>39</v>
      </c>
      <c r="F47" s="37" t="s">
        <v>39</v>
      </c>
      <c r="G47" s="36" t="s">
        <v>39</v>
      </c>
      <c r="H47" s="110" t="s">
        <v>39</v>
      </c>
      <c r="I47" s="111" t="s">
        <v>39</v>
      </c>
      <c r="J47" s="36" t="s">
        <v>39</v>
      </c>
      <c r="K47" s="37" t="s">
        <v>39</v>
      </c>
      <c r="L47" s="36" t="s">
        <v>39</v>
      </c>
      <c r="M47" s="37" t="s">
        <v>39</v>
      </c>
      <c r="N47" s="97" t="s">
        <v>30</v>
      </c>
      <c r="O47" s="97"/>
      <c r="P47" s="109"/>
      <c r="Q47" s="105"/>
      <c r="U47">
        <f>B74</f>
        <v>0</v>
      </c>
      <c r="V47" s="63">
        <f>G74</f>
        <v>0</v>
      </c>
      <c r="W47" s="63">
        <f>H74</f>
        <v>4</v>
      </c>
    </row>
    <row r="48" spans="1:24" x14ac:dyDescent="0.25">
      <c r="A48" s="38"/>
      <c r="C48" s="39"/>
      <c r="D48" s="40">
        <v>0</v>
      </c>
      <c r="E48" s="40">
        <v>0</v>
      </c>
      <c r="F48" s="40">
        <v>0</v>
      </c>
      <c r="G48" s="40">
        <v>0</v>
      </c>
      <c r="H48" s="40">
        <v>0</v>
      </c>
      <c r="I48" s="41"/>
      <c r="J48" s="40">
        <v>0</v>
      </c>
      <c r="K48" s="40">
        <v>0</v>
      </c>
      <c r="L48" s="40">
        <v>0</v>
      </c>
      <c r="M48" s="40">
        <v>0</v>
      </c>
      <c r="N48" s="42">
        <v>0</v>
      </c>
      <c r="O48" s="43"/>
      <c r="Q48" s="38"/>
      <c r="U48">
        <f>B76</f>
        <v>0</v>
      </c>
      <c r="V48" s="63">
        <f>G76</f>
        <v>0</v>
      </c>
      <c r="W48" s="63">
        <f>H76</f>
        <v>4</v>
      </c>
    </row>
    <row r="49" spans="1:24" x14ac:dyDescent="0.25">
      <c r="A49" s="140" t="s">
        <v>61</v>
      </c>
      <c r="B49" s="140"/>
      <c r="C49" s="140"/>
      <c r="D49" s="140"/>
      <c r="E49" s="140"/>
      <c r="F49" s="140"/>
      <c r="G49" s="140"/>
      <c r="H49" s="140"/>
      <c r="I49" s="140"/>
      <c r="J49" s="140"/>
      <c r="K49" s="140"/>
      <c r="L49" s="140"/>
      <c r="M49" s="140"/>
      <c r="N49" s="140"/>
      <c r="O49" s="140"/>
      <c r="P49" s="140"/>
      <c r="Q49" s="140"/>
      <c r="U49">
        <f>L70</f>
        <v>0</v>
      </c>
      <c r="V49" s="63">
        <f>K78</f>
        <v>0</v>
      </c>
      <c r="W49" s="63">
        <f>J78</f>
        <v>12</v>
      </c>
      <c r="X49">
        <f>K70</f>
        <v>0</v>
      </c>
    </row>
    <row r="50" spans="1:24" x14ac:dyDescent="0.25">
      <c r="U50">
        <f>P72</f>
        <v>0</v>
      </c>
      <c r="V50" s="63">
        <f>K72</f>
        <v>0</v>
      </c>
      <c r="W50" s="63">
        <f>J72</f>
        <v>4</v>
      </c>
    </row>
    <row r="51" spans="1:24" ht="15.75" thickBot="1" x14ac:dyDescent="0.3">
      <c r="A51" s="170"/>
      <c r="B51" s="171"/>
      <c r="C51" s="171"/>
      <c r="D51" s="171"/>
      <c r="E51" s="171"/>
      <c r="F51" s="172"/>
      <c r="G51" s="16">
        <v>0</v>
      </c>
      <c r="H51" s="97" t="s">
        <v>21</v>
      </c>
      <c r="I51" s="97"/>
      <c r="J51" s="97"/>
      <c r="K51" s="16">
        <v>0</v>
      </c>
      <c r="L51" s="170"/>
      <c r="M51" s="171"/>
      <c r="N51" s="171"/>
      <c r="O51" s="171"/>
      <c r="P51" s="171"/>
      <c r="Q51" s="172"/>
      <c r="U51">
        <f>P74</f>
        <v>0</v>
      </c>
      <c r="V51" s="63">
        <f>K74</f>
        <v>0</v>
      </c>
      <c r="W51" s="63">
        <f>J74</f>
        <v>4</v>
      </c>
    </row>
    <row r="52" spans="1:24" ht="15.75" thickBot="1" x14ac:dyDescent="0.3">
      <c r="A52" s="17" t="s">
        <v>24</v>
      </c>
      <c r="B52" s="18"/>
      <c r="C52" s="19" t="s">
        <v>26</v>
      </c>
      <c r="D52" s="19" t="s">
        <v>27</v>
      </c>
      <c r="E52" s="19" t="s">
        <v>28</v>
      </c>
      <c r="F52" s="19" t="s">
        <v>29</v>
      </c>
      <c r="G52" s="18" t="s">
        <v>30</v>
      </c>
      <c r="H52" s="20"/>
      <c r="I52" s="20"/>
      <c r="J52" s="20"/>
      <c r="K52" s="21"/>
      <c r="L52" s="19" t="s">
        <v>29</v>
      </c>
      <c r="M52" s="19" t="s">
        <v>28</v>
      </c>
      <c r="N52" s="19" t="s">
        <v>27</v>
      </c>
      <c r="O52" s="19" t="s">
        <v>26</v>
      </c>
      <c r="P52" s="21" t="s">
        <v>25</v>
      </c>
      <c r="Q52" s="22" t="s">
        <v>24</v>
      </c>
      <c r="U52">
        <f>P76</f>
        <v>0</v>
      </c>
      <c r="V52" s="63">
        <f>K76</f>
        <v>0</v>
      </c>
      <c r="W52" s="63">
        <f>J76</f>
        <v>4</v>
      </c>
    </row>
    <row r="53" spans="1:24" ht="15" customHeight="1" x14ac:dyDescent="0.25">
      <c r="A53" s="139">
        <v>1</v>
      </c>
      <c r="B53" s="122"/>
      <c r="C53" s="46"/>
      <c r="D53" s="46"/>
      <c r="E53" s="46"/>
      <c r="F53" s="46"/>
      <c r="G53" s="47">
        <f>SUM(C53:F53)</f>
        <v>0</v>
      </c>
      <c r="H53" s="48">
        <f>SUM(C54:F54)</f>
        <v>4</v>
      </c>
      <c r="I53" s="49" t="s">
        <v>31</v>
      </c>
      <c r="J53" s="50">
        <f>SUM(L54:O54)</f>
        <v>4</v>
      </c>
      <c r="K53" s="47">
        <f>SUM(L53:O53)</f>
        <v>0</v>
      </c>
      <c r="L53" s="46"/>
      <c r="M53" s="46"/>
      <c r="N53" s="46"/>
      <c r="O53" s="46"/>
      <c r="P53" s="147"/>
      <c r="Q53" s="139">
        <v>2</v>
      </c>
    </row>
    <row r="54" spans="1:24" ht="15" customHeight="1" x14ac:dyDescent="0.25">
      <c r="A54" s="121"/>
      <c r="B54" s="123"/>
      <c r="C54" s="51">
        <f>IF(C53&lt;O53,0,IF(C53=O53,1,2))</f>
        <v>1</v>
      </c>
      <c r="D54" s="51">
        <f>IF(D53&lt;N53,0,IF(D53=N53,1,2))</f>
        <v>1</v>
      </c>
      <c r="E54" s="51">
        <f>IF(E53&lt;M53,0,IF(E53=M53,1,2))</f>
        <v>1</v>
      </c>
      <c r="F54" s="51">
        <f>IF(F53&lt;L53,0,IF(F53=L53,1,2))</f>
        <v>1</v>
      </c>
      <c r="G54" s="52"/>
      <c r="H54" s="53"/>
      <c r="I54" s="54"/>
      <c r="J54" s="55"/>
      <c r="K54" s="52"/>
      <c r="L54" s="51">
        <f>IF(L53&lt;F53,0,IF(L53=F53,1,2))</f>
        <v>1</v>
      </c>
      <c r="M54" s="51">
        <f>IF(M53&lt;E53,0,IF(M53=E53,1,2))</f>
        <v>1</v>
      </c>
      <c r="N54" s="51">
        <f>IF(N53&lt;D53,0,IF(N53=D53,1,2))</f>
        <v>1</v>
      </c>
      <c r="O54" s="51">
        <f>IF(O53&lt;C53,0,IF(O53=C53,1,2))</f>
        <v>1</v>
      </c>
      <c r="P54" s="148"/>
      <c r="Q54" s="121"/>
    </row>
    <row r="55" spans="1:24" ht="15" customHeight="1" x14ac:dyDescent="0.25">
      <c r="A55" s="120">
        <v>2</v>
      </c>
      <c r="B55" s="122"/>
      <c r="C55" s="56"/>
      <c r="D55" s="56"/>
      <c r="E55" s="56"/>
      <c r="F55" s="56"/>
      <c r="G55" s="57">
        <f t="shared" ref="G55" si="7">SUM(C55:F55)</f>
        <v>0</v>
      </c>
      <c r="H55" s="58">
        <f>SUM(C56:F56)</f>
        <v>4</v>
      </c>
      <c r="I55" s="59" t="s">
        <v>31</v>
      </c>
      <c r="J55" s="60">
        <f>SUM(L56:O56)</f>
        <v>4</v>
      </c>
      <c r="K55" s="57">
        <f t="shared" ref="K55" si="8">SUM(L55:O55)</f>
        <v>0</v>
      </c>
      <c r="L55" s="56"/>
      <c r="M55" s="56"/>
      <c r="N55" s="56"/>
      <c r="O55" s="56"/>
      <c r="P55" s="124"/>
      <c r="Q55" s="120">
        <v>4</v>
      </c>
    </row>
    <row r="56" spans="1:24" ht="15" customHeight="1" x14ac:dyDescent="0.25">
      <c r="A56" s="121"/>
      <c r="B56" s="123"/>
      <c r="C56" s="51">
        <f>IF(C55&lt;O55,0,IF(C55=O55,1,2))</f>
        <v>1</v>
      </c>
      <c r="D56" s="51">
        <f>IF(D55&lt;N55,0,IF(D55=N55,1,2))</f>
        <v>1</v>
      </c>
      <c r="E56" s="51">
        <f>IF(E55&lt;M55,0,IF(E55=M55,1,2))</f>
        <v>1</v>
      </c>
      <c r="F56" s="51">
        <f>IF(F55&lt;L55,0,IF(F55=L55,1,2))</f>
        <v>1</v>
      </c>
      <c r="G56" s="52"/>
      <c r="H56" s="53"/>
      <c r="I56" s="54"/>
      <c r="J56" s="55"/>
      <c r="K56" s="52"/>
      <c r="L56" s="51">
        <f>IF(L55&lt;F55,0,IF(L55=F55,1,2))</f>
        <v>1</v>
      </c>
      <c r="M56" s="51">
        <f>IF(M55&lt;E55,0,IF(M55=E55,1,2))</f>
        <v>1</v>
      </c>
      <c r="N56" s="51">
        <f>IF(N55&lt;D55,0,IF(N55=D55,1,2))</f>
        <v>1</v>
      </c>
      <c r="O56" s="51">
        <f>IF(O55&lt;C55,0,IF(O55=C55,1,2))</f>
        <v>1</v>
      </c>
      <c r="P56" s="125"/>
      <c r="Q56" s="121"/>
    </row>
    <row r="57" spans="1:24" ht="15" customHeight="1" x14ac:dyDescent="0.25">
      <c r="A57" s="120">
        <v>3</v>
      </c>
      <c r="B57" s="122"/>
      <c r="C57" s="56"/>
      <c r="D57" s="56"/>
      <c r="E57" s="56"/>
      <c r="F57" s="56"/>
      <c r="G57" s="57">
        <f t="shared" ref="G57" si="9">SUM(C57:F57)</f>
        <v>0</v>
      </c>
      <c r="H57" s="58">
        <f>SUM(C58:F58)</f>
        <v>4</v>
      </c>
      <c r="I57" s="59" t="s">
        <v>31</v>
      </c>
      <c r="J57" s="60">
        <f>SUM(L58:O58)</f>
        <v>4</v>
      </c>
      <c r="K57" s="57">
        <f t="shared" ref="K57" si="10">SUM(L57:O57)</f>
        <v>0</v>
      </c>
      <c r="L57" s="56"/>
      <c r="M57" s="56"/>
      <c r="N57" s="56"/>
      <c r="O57" s="56"/>
      <c r="P57" s="124"/>
      <c r="Q57" s="120">
        <v>6</v>
      </c>
    </row>
    <row r="58" spans="1:24" ht="15" customHeight="1" x14ac:dyDescent="0.25">
      <c r="A58" s="121"/>
      <c r="B58" s="123"/>
      <c r="C58" s="51">
        <f>IF(C57&lt;O57,0,IF(C57=O57,1,2))</f>
        <v>1</v>
      </c>
      <c r="D58" s="51">
        <f>IF(D57&lt;N57,0,IF(D57=N57,1,2))</f>
        <v>1</v>
      </c>
      <c r="E58" s="51">
        <f>IF(E57&lt;M57,0,IF(E57=M57,1,2))</f>
        <v>1</v>
      </c>
      <c r="F58" s="51">
        <f>IF(F57&lt;L57,0,IF(F57=L57,1,2))</f>
        <v>1</v>
      </c>
      <c r="G58" s="52"/>
      <c r="H58" s="53"/>
      <c r="I58" s="54"/>
      <c r="J58" s="55"/>
      <c r="K58" s="52"/>
      <c r="L58" s="51">
        <f>IF(L57&lt;F57,0,IF(L57=F57,1,2))</f>
        <v>1</v>
      </c>
      <c r="M58" s="51">
        <f>IF(M57&lt;E57,0,IF(M57=E57,1,2))</f>
        <v>1</v>
      </c>
      <c r="N58" s="51">
        <f>IF(N57&lt;D57,0,IF(N57=D57,1,2))</f>
        <v>1</v>
      </c>
      <c r="O58" s="51">
        <f>IF(O57&lt;C57,0,IF(O57=C57,1,2))</f>
        <v>1</v>
      </c>
      <c r="P58" s="125"/>
      <c r="Q58" s="121"/>
    </row>
    <row r="59" spans="1:24" x14ac:dyDescent="0.25">
      <c r="A59" s="23"/>
      <c r="B59" s="162" t="str">
        <f>IF(H59=J59,"Stechen","Kein Stechen erforderlich")</f>
        <v>Stechen</v>
      </c>
      <c r="C59" s="163"/>
      <c r="D59" s="164"/>
      <c r="E59" s="165" t="s">
        <v>10</v>
      </c>
      <c r="F59" s="166"/>
      <c r="G59" s="61">
        <f>G57+G55+G53</f>
        <v>0</v>
      </c>
      <c r="H59" s="24">
        <f>H57+H55+H53</f>
        <v>12</v>
      </c>
      <c r="I59" s="25" t="s">
        <v>31</v>
      </c>
      <c r="J59" s="62">
        <f>J57+J55+J53</f>
        <v>12</v>
      </c>
      <c r="K59" s="61">
        <f>K57+K55+K53</f>
        <v>0</v>
      </c>
      <c r="L59" s="165" t="s">
        <v>10</v>
      </c>
      <c r="M59" s="166"/>
      <c r="N59" s="167" t="str">
        <f>IF(H59=J59,"Stechen","Kein Stechen erforderlich")</f>
        <v>Stechen</v>
      </c>
      <c r="O59" s="168"/>
      <c r="P59" s="169"/>
      <c r="Q59" s="23"/>
    </row>
    <row r="60" spans="1:24" ht="15.75" thickBot="1" x14ac:dyDescent="0.3">
      <c r="A60" s="97"/>
      <c r="B60" s="97"/>
      <c r="C60" s="97"/>
      <c r="D60" s="97"/>
      <c r="E60" s="97"/>
      <c r="F60" s="97"/>
      <c r="G60" s="97"/>
      <c r="H60" s="97"/>
      <c r="I60" s="97"/>
      <c r="J60" s="97"/>
      <c r="K60" s="97"/>
      <c r="L60" s="97"/>
      <c r="M60" s="97"/>
      <c r="N60" s="97"/>
      <c r="O60" s="97"/>
      <c r="P60" s="97"/>
      <c r="Q60" s="97"/>
    </row>
    <row r="61" spans="1:24" ht="15.75" thickBot="1" x14ac:dyDescent="0.3">
      <c r="B61" s="112"/>
      <c r="C61" s="113"/>
      <c r="D61" s="113"/>
      <c r="E61" s="114" t="s">
        <v>32</v>
      </c>
      <c r="F61" s="115"/>
      <c r="G61" s="114" t="s">
        <v>33</v>
      </c>
      <c r="H61" s="116"/>
      <c r="I61" s="115"/>
      <c r="J61" s="114" t="s">
        <v>34</v>
      </c>
      <c r="K61" s="115"/>
      <c r="L61" s="114" t="s">
        <v>35</v>
      </c>
      <c r="M61" s="115"/>
      <c r="N61" s="113" t="s">
        <v>39</v>
      </c>
      <c r="O61" s="113"/>
      <c r="P61" s="117"/>
    </row>
    <row r="62" spans="1:24" x14ac:dyDescent="0.25">
      <c r="A62" s="134" t="s">
        <v>30</v>
      </c>
      <c r="B62" s="134"/>
      <c r="C62" s="135" t="s">
        <v>36</v>
      </c>
      <c r="D62" s="135"/>
      <c r="E62" s="26">
        <v>1</v>
      </c>
      <c r="F62" s="27">
        <v>2</v>
      </c>
      <c r="G62" s="26">
        <v>3</v>
      </c>
      <c r="H62" s="136">
        <v>4</v>
      </c>
      <c r="I62" s="137"/>
      <c r="J62" s="26">
        <v>5</v>
      </c>
      <c r="K62" s="27">
        <v>6</v>
      </c>
      <c r="L62" s="26">
        <v>7</v>
      </c>
      <c r="M62" s="27">
        <v>8</v>
      </c>
      <c r="N62" s="135" t="s">
        <v>36</v>
      </c>
      <c r="O62" s="135"/>
      <c r="P62" s="138" t="s">
        <v>30</v>
      </c>
      <c r="Q62" s="138"/>
    </row>
    <row r="63" spans="1:24" x14ac:dyDescent="0.25">
      <c r="A63" s="104">
        <v>0</v>
      </c>
      <c r="B63" s="95" t="s">
        <v>37</v>
      </c>
      <c r="C63" s="97" t="s">
        <v>38</v>
      </c>
      <c r="D63" s="97"/>
      <c r="E63" s="44"/>
      <c r="F63" s="45"/>
      <c r="G63" s="44"/>
      <c r="H63" s="160"/>
      <c r="I63" s="161"/>
      <c r="J63" s="44"/>
      <c r="K63" s="45"/>
      <c r="L63" s="44"/>
      <c r="M63" s="45"/>
      <c r="N63" s="100" t="s">
        <v>38</v>
      </c>
      <c r="O63" s="97"/>
      <c r="P63" s="108" t="s">
        <v>37</v>
      </c>
      <c r="Q63" s="104">
        <v>0</v>
      </c>
    </row>
    <row r="64" spans="1:24" x14ac:dyDescent="0.25">
      <c r="A64" s="105"/>
      <c r="B64" s="96"/>
      <c r="C64" s="97" t="s">
        <v>30</v>
      </c>
      <c r="D64" s="101"/>
      <c r="E64" s="30" t="s">
        <v>39</v>
      </c>
      <c r="F64" s="31" t="s">
        <v>39</v>
      </c>
      <c r="G64" s="30" t="s">
        <v>39</v>
      </c>
      <c r="H64" s="118" t="s">
        <v>39</v>
      </c>
      <c r="I64" s="119" t="s">
        <v>39</v>
      </c>
      <c r="J64" s="30" t="s">
        <v>39</v>
      </c>
      <c r="K64" s="31" t="s">
        <v>39</v>
      </c>
      <c r="L64" s="30" t="s">
        <v>39</v>
      </c>
      <c r="M64" s="31" t="s">
        <v>39</v>
      </c>
      <c r="N64" s="100" t="s">
        <v>30</v>
      </c>
      <c r="O64" s="97"/>
      <c r="P64" s="109"/>
      <c r="Q64" s="105"/>
    </row>
    <row r="65" spans="1:17" x14ac:dyDescent="0.25">
      <c r="A65" s="104">
        <v>0</v>
      </c>
      <c r="B65" s="95" t="s">
        <v>40</v>
      </c>
      <c r="C65" s="97" t="s">
        <v>38</v>
      </c>
      <c r="D65" s="97"/>
      <c r="E65" s="28"/>
      <c r="F65" s="29"/>
      <c r="G65" s="28"/>
      <c r="H65" s="98"/>
      <c r="I65" s="99"/>
      <c r="J65" s="28"/>
      <c r="K65" s="29"/>
      <c r="L65" s="28"/>
      <c r="M65" s="29"/>
      <c r="N65" s="100" t="s">
        <v>38</v>
      </c>
      <c r="O65" s="97"/>
      <c r="P65" s="108" t="s">
        <v>40</v>
      </c>
      <c r="Q65" s="104">
        <v>0</v>
      </c>
    </row>
    <row r="66" spans="1:17" x14ac:dyDescent="0.25">
      <c r="A66" s="105"/>
      <c r="B66" s="96"/>
      <c r="C66" s="97" t="s">
        <v>30</v>
      </c>
      <c r="D66" s="101"/>
      <c r="E66" s="32" t="s">
        <v>39</v>
      </c>
      <c r="F66" s="33" t="s">
        <v>39</v>
      </c>
      <c r="G66" s="32" t="s">
        <v>39</v>
      </c>
      <c r="H66" s="102" t="s">
        <v>39</v>
      </c>
      <c r="I66" s="103" t="s">
        <v>39</v>
      </c>
      <c r="J66" s="32" t="s">
        <v>39</v>
      </c>
      <c r="K66" s="33" t="s">
        <v>39</v>
      </c>
      <c r="L66" s="32" t="s">
        <v>39</v>
      </c>
      <c r="M66" s="33" t="s">
        <v>39</v>
      </c>
      <c r="N66" s="100" t="s">
        <v>30</v>
      </c>
      <c r="O66" s="97"/>
      <c r="P66" s="109"/>
      <c r="Q66" s="105"/>
    </row>
    <row r="67" spans="1:17" x14ac:dyDescent="0.25">
      <c r="A67" s="104">
        <v>0</v>
      </c>
      <c r="B67" s="95" t="s">
        <v>41</v>
      </c>
      <c r="C67" s="97" t="s">
        <v>38</v>
      </c>
      <c r="D67" s="97"/>
      <c r="E67" s="34"/>
      <c r="F67" s="35"/>
      <c r="G67" s="34"/>
      <c r="H67" s="106"/>
      <c r="I67" s="107"/>
      <c r="J67" s="34"/>
      <c r="K67" s="35"/>
      <c r="L67" s="34"/>
      <c r="M67" s="35"/>
      <c r="N67" s="100" t="s">
        <v>38</v>
      </c>
      <c r="O67" s="97"/>
      <c r="P67" s="108" t="s">
        <v>41</v>
      </c>
      <c r="Q67" s="104">
        <v>0</v>
      </c>
    </row>
    <row r="68" spans="1:17" ht="15.75" thickBot="1" x14ac:dyDescent="0.3">
      <c r="A68" s="105"/>
      <c r="B68" s="96"/>
      <c r="C68" s="97" t="s">
        <v>30</v>
      </c>
      <c r="D68" s="97"/>
      <c r="E68" s="36" t="s">
        <v>39</v>
      </c>
      <c r="F68" s="37" t="s">
        <v>39</v>
      </c>
      <c r="G68" s="36" t="s">
        <v>39</v>
      </c>
      <c r="H68" s="110" t="s">
        <v>39</v>
      </c>
      <c r="I68" s="111" t="s">
        <v>39</v>
      </c>
      <c r="J68" s="36" t="s">
        <v>39</v>
      </c>
      <c r="K68" s="37" t="s">
        <v>39</v>
      </c>
      <c r="L68" s="36" t="s">
        <v>39</v>
      </c>
      <c r="M68" s="37" t="s">
        <v>39</v>
      </c>
      <c r="N68" s="97" t="s">
        <v>30</v>
      </c>
      <c r="O68" s="97"/>
      <c r="P68" s="109"/>
      <c r="Q68" s="105"/>
    </row>
    <row r="69" spans="1:17" x14ac:dyDescent="0.25">
      <c r="A69" s="38"/>
      <c r="C69" s="39"/>
      <c r="D69" s="40">
        <v>0</v>
      </c>
      <c r="E69" s="40">
        <v>0</v>
      </c>
      <c r="F69" s="40">
        <v>0</v>
      </c>
      <c r="G69" s="40">
        <v>0</v>
      </c>
      <c r="H69" s="40">
        <v>0</v>
      </c>
      <c r="I69" s="41"/>
      <c r="J69" s="40">
        <v>0</v>
      </c>
      <c r="K69" s="40">
        <v>0</v>
      </c>
      <c r="L69" s="40">
        <v>0</v>
      </c>
      <c r="M69" s="40">
        <v>0</v>
      </c>
      <c r="N69" s="42">
        <v>0</v>
      </c>
      <c r="O69" s="43"/>
      <c r="Q69" s="38"/>
    </row>
    <row r="70" spans="1:17" ht="15.75" thickBot="1" x14ac:dyDescent="0.3">
      <c r="A70" s="170"/>
      <c r="B70" s="171"/>
      <c r="C70" s="171"/>
      <c r="D70" s="171"/>
      <c r="E70" s="171"/>
      <c r="F70" s="172"/>
      <c r="G70" s="16">
        <v>0</v>
      </c>
      <c r="H70" s="97" t="s">
        <v>21</v>
      </c>
      <c r="I70" s="97"/>
      <c r="J70" s="97"/>
      <c r="K70" s="16">
        <v>0</v>
      </c>
      <c r="L70" s="170"/>
      <c r="M70" s="171"/>
      <c r="N70" s="171"/>
      <c r="O70" s="171"/>
      <c r="P70" s="171"/>
      <c r="Q70" s="172"/>
    </row>
    <row r="71" spans="1:17" ht="15.75" thickBot="1" x14ac:dyDescent="0.3">
      <c r="A71" s="17" t="s">
        <v>24</v>
      </c>
      <c r="B71" s="18"/>
      <c r="C71" s="19" t="s">
        <v>26</v>
      </c>
      <c r="D71" s="19" t="s">
        <v>27</v>
      </c>
      <c r="E71" s="19" t="s">
        <v>28</v>
      </c>
      <c r="F71" s="19" t="s">
        <v>29</v>
      </c>
      <c r="G71" s="18" t="s">
        <v>30</v>
      </c>
      <c r="H71" s="20"/>
      <c r="I71" s="20"/>
      <c r="J71" s="20"/>
      <c r="K71" s="21"/>
      <c r="L71" s="19" t="s">
        <v>29</v>
      </c>
      <c r="M71" s="19" t="s">
        <v>28</v>
      </c>
      <c r="N71" s="19" t="s">
        <v>27</v>
      </c>
      <c r="O71" s="19" t="s">
        <v>26</v>
      </c>
      <c r="P71" s="21" t="s">
        <v>25</v>
      </c>
      <c r="Q71" s="22" t="s">
        <v>24</v>
      </c>
    </row>
    <row r="72" spans="1:17" x14ac:dyDescent="0.25">
      <c r="A72" s="139">
        <v>1</v>
      </c>
      <c r="B72" s="122"/>
      <c r="C72" s="46"/>
      <c r="D72" s="46"/>
      <c r="E72" s="46"/>
      <c r="F72" s="46"/>
      <c r="G72" s="47">
        <f>SUM(C72:F72)</f>
        <v>0</v>
      </c>
      <c r="H72" s="48">
        <f>SUM(C73:F73)</f>
        <v>4</v>
      </c>
      <c r="I72" s="49" t="s">
        <v>31</v>
      </c>
      <c r="J72" s="50">
        <f>SUM(L73:O73)</f>
        <v>4</v>
      </c>
      <c r="K72" s="47">
        <f>SUM(L72:O72)</f>
        <v>0</v>
      </c>
      <c r="L72" s="46"/>
      <c r="M72" s="46"/>
      <c r="N72" s="46"/>
      <c r="O72" s="46"/>
      <c r="P72" s="147"/>
      <c r="Q72" s="139">
        <v>2</v>
      </c>
    </row>
    <row r="73" spans="1:17" x14ac:dyDescent="0.25">
      <c r="A73" s="121"/>
      <c r="B73" s="123"/>
      <c r="C73" s="51">
        <f>IF(C72&lt;O72,0,IF(C72=O72,1,2))</f>
        <v>1</v>
      </c>
      <c r="D73" s="51">
        <f>IF(D72&lt;N72,0,IF(D72=N72,1,2))</f>
        <v>1</v>
      </c>
      <c r="E73" s="51">
        <f>IF(E72&lt;M72,0,IF(E72=M72,1,2))</f>
        <v>1</v>
      </c>
      <c r="F73" s="51">
        <f>IF(F72&lt;L72,0,IF(F72=L72,1,2))</f>
        <v>1</v>
      </c>
      <c r="G73" s="52"/>
      <c r="H73" s="53"/>
      <c r="I73" s="54"/>
      <c r="J73" s="55"/>
      <c r="K73" s="52"/>
      <c r="L73" s="51">
        <f>IF(L72&lt;F72,0,IF(L72=F72,1,2))</f>
        <v>1</v>
      </c>
      <c r="M73" s="51">
        <f>IF(M72&lt;E72,0,IF(M72=E72,1,2))</f>
        <v>1</v>
      </c>
      <c r="N73" s="51">
        <f>IF(N72&lt;D72,0,IF(N72=D72,1,2))</f>
        <v>1</v>
      </c>
      <c r="O73" s="51">
        <f>IF(O72&lt;C72,0,IF(O72=C72,1,2))</f>
        <v>1</v>
      </c>
      <c r="P73" s="148"/>
      <c r="Q73" s="121"/>
    </row>
    <row r="74" spans="1:17" x14ac:dyDescent="0.25">
      <c r="A74" s="120">
        <v>2</v>
      </c>
      <c r="B74" s="122"/>
      <c r="C74" s="56"/>
      <c r="D74" s="56"/>
      <c r="E74" s="56"/>
      <c r="F74" s="56"/>
      <c r="G74" s="57">
        <f t="shared" ref="G74" si="11">SUM(C74:F74)</f>
        <v>0</v>
      </c>
      <c r="H74" s="58">
        <f>SUM(C75:F75)</f>
        <v>4</v>
      </c>
      <c r="I74" s="59" t="s">
        <v>31</v>
      </c>
      <c r="J74" s="60">
        <f>SUM(L75:O75)</f>
        <v>4</v>
      </c>
      <c r="K74" s="57">
        <f t="shared" ref="K74" si="12">SUM(L74:O74)</f>
        <v>0</v>
      </c>
      <c r="L74" s="56"/>
      <c r="M74" s="56"/>
      <c r="N74" s="56"/>
      <c r="O74" s="56"/>
      <c r="P74" s="124"/>
      <c r="Q74" s="120">
        <v>4</v>
      </c>
    </row>
    <row r="75" spans="1:17" x14ac:dyDescent="0.25">
      <c r="A75" s="121"/>
      <c r="B75" s="123"/>
      <c r="C75" s="51">
        <f>IF(C74&lt;O74,0,IF(C74=O74,1,2))</f>
        <v>1</v>
      </c>
      <c r="D75" s="51">
        <f>IF(D74&lt;N74,0,IF(D74=N74,1,2))</f>
        <v>1</v>
      </c>
      <c r="E75" s="51">
        <f>IF(E74&lt;M74,0,IF(E74=M74,1,2))</f>
        <v>1</v>
      </c>
      <c r="F75" s="51">
        <f>IF(F74&lt;L74,0,IF(F74=L74,1,2))</f>
        <v>1</v>
      </c>
      <c r="G75" s="52"/>
      <c r="H75" s="53"/>
      <c r="I75" s="54"/>
      <c r="J75" s="55"/>
      <c r="K75" s="52"/>
      <c r="L75" s="51">
        <f>IF(L74&lt;F74,0,IF(L74=F74,1,2))</f>
        <v>1</v>
      </c>
      <c r="M75" s="51">
        <f>IF(M74&lt;E74,0,IF(M74=E74,1,2))</f>
        <v>1</v>
      </c>
      <c r="N75" s="51">
        <f>IF(N74&lt;D74,0,IF(N74=D74,1,2))</f>
        <v>1</v>
      </c>
      <c r="O75" s="51">
        <f>IF(O74&lt;C74,0,IF(O74=C74,1,2))</f>
        <v>1</v>
      </c>
      <c r="P75" s="125"/>
      <c r="Q75" s="121"/>
    </row>
    <row r="76" spans="1:17" x14ac:dyDescent="0.25">
      <c r="A76" s="120">
        <v>3</v>
      </c>
      <c r="B76" s="122"/>
      <c r="C76" s="56"/>
      <c r="D76" s="56"/>
      <c r="E76" s="56"/>
      <c r="F76" s="56"/>
      <c r="G76" s="57">
        <f t="shared" ref="G76" si="13">SUM(C76:F76)</f>
        <v>0</v>
      </c>
      <c r="H76" s="58">
        <f>SUM(C77:F77)</f>
        <v>4</v>
      </c>
      <c r="I76" s="59" t="s">
        <v>31</v>
      </c>
      <c r="J76" s="60">
        <f>SUM(L77:O77)</f>
        <v>4</v>
      </c>
      <c r="K76" s="57">
        <f t="shared" ref="K76" si="14">SUM(L76:O76)</f>
        <v>0</v>
      </c>
      <c r="L76" s="56"/>
      <c r="M76" s="56"/>
      <c r="N76" s="56"/>
      <c r="O76" s="56"/>
      <c r="P76" s="124"/>
      <c r="Q76" s="120">
        <v>6</v>
      </c>
    </row>
    <row r="77" spans="1:17" x14ac:dyDescent="0.25">
      <c r="A77" s="121"/>
      <c r="B77" s="123"/>
      <c r="C77" s="51">
        <f>IF(C76&lt;O76,0,IF(C76=O76,1,2))</f>
        <v>1</v>
      </c>
      <c r="D77" s="51">
        <f>IF(D76&lt;N76,0,IF(D76=N76,1,2))</f>
        <v>1</v>
      </c>
      <c r="E77" s="51">
        <f>IF(E76&lt;M76,0,IF(E76=M76,1,2))</f>
        <v>1</v>
      </c>
      <c r="F77" s="51">
        <f>IF(F76&lt;L76,0,IF(F76=L76,1,2))</f>
        <v>1</v>
      </c>
      <c r="G77" s="52"/>
      <c r="H77" s="53"/>
      <c r="I77" s="54"/>
      <c r="J77" s="55"/>
      <c r="K77" s="52"/>
      <c r="L77" s="51">
        <f>IF(L76&lt;F76,0,IF(L76=F76,1,2))</f>
        <v>1</v>
      </c>
      <c r="M77" s="51">
        <f>IF(M76&lt;E76,0,IF(M76=E76,1,2))</f>
        <v>1</v>
      </c>
      <c r="N77" s="51">
        <f>IF(N76&lt;D76,0,IF(N76=D76,1,2))</f>
        <v>1</v>
      </c>
      <c r="O77" s="51">
        <f>IF(O76&lt;C76,0,IF(O76=C76,1,2))</f>
        <v>1</v>
      </c>
      <c r="P77" s="125"/>
      <c r="Q77" s="121"/>
    </row>
    <row r="78" spans="1:17" x14ac:dyDescent="0.25">
      <c r="A78" s="23"/>
      <c r="B78" s="162" t="str">
        <f>IF(H78=J78,"Stechen","Kein Stechen erforderlich")</f>
        <v>Stechen</v>
      </c>
      <c r="C78" s="163"/>
      <c r="D78" s="164"/>
      <c r="E78" s="165" t="s">
        <v>10</v>
      </c>
      <c r="F78" s="166"/>
      <c r="G78" s="61">
        <f>G76+G74+G72</f>
        <v>0</v>
      </c>
      <c r="H78" s="24">
        <f>H76+H74+H72</f>
        <v>12</v>
      </c>
      <c r="I78" s="25" t="s">
        <v>31</v>
      </c>
      <c r="J78" s="62">
        <f>J76+J74+J72</f>
        <v>12</v>
      </c>
      <c r="K78" s="61">
        <f>K76+K74+K72</f>
        <v>0</v>
      </c>
      <c r="L78" s="165" t="s">
        <v>10</v>
      </c>
      <c r="M78" s="166"/>
      <c r="N78" s="167" t="str">
        <f>IF(H78=J78,"Stechen","Kein Stechen erforderlich")</f>
        <v>Stechen</v>
      </c>
      <c r="O78" s="168"/>
      <c r="P78" s="169"/>
      <c r="Q78" s="23"/>
    </row>
    <row r="79" spans="1:17" ht="15.75" thickBot="1" x14ac:dyDescent="0.3">
      <c r="A79" s="97"/>
      <c r="B79" s="97"/>
      <c r="C79" s="97"/>
      <c r="D79" s="97"/>
      <c r="E79" s="97"/>
      <c r="F79" s="97"/>
      <c r="G79" s="97"/>
      <c r="H79" s="97"/>
      <c r="I79" s="97"/>
      <c r="J79" s="97"/>
      <c r="K79" s="97"/>
      <c r="L79" s="97"/>
      <c r="M79" s="97"/>
      <c r="N79" s="97"/>
      <c r="O79" s="97"/>
      <c r="P79" s="97"/>
      <c r="Q79" s="97"/>
    </row>
    <row r="80" spans="1:17" ht="15.75" thickBot="1" x14ac:dyDescent="0.3">
      <c r="B80" s="112"/>
      <c r="C80" s="113"/>
      <c r="D80" s="113"/>
      <c r="E80" s="114" t="s">
        <v>32</v>
      </c>
      <c r="F80" s="115"/>
      <c r="G80" s="114" t="s">
        <v>33</v>
      </c>
      <c r="H80" s="116"/>
      <c r="I80" s="115"/>
      <c r="J80" s="114" t="s">
        <v>34</v>
      </c>
      <c r="K80" s="115"/>
      <c r="L80" s="114" t="s">
        <v>35</v>
      </c>
      <c r="M80" s="115"/>
      <c r="N80" s="113" t="s">
        <v>39</v>
      </c>
      <c r="O80" s="113"/>
      <c r="P80" s="117"/>
    </row>
    <row r="81" spans="1:17" x14ac:dyDescent="0.25">
      <c r="A81" s="134" t="s">
        <v>30</v>
      </c>
      <c r="B81" s="134"/>
      <c r="C81" s="135" t="s">
        <v>36</v>
      </c>
      <c r="D81" s="135"/>
      <c r="E81" s="26">
        <v>1</v>
      </c>
      <c r="F81" s="27">
        <v>2</v>
      </c>
      <c r="G81" s="26">
        <v>3</v>
      </c>
      <c r="H81" s="136">
        <v>4</v>
      </c>
      <c r="I81" s="137"/>
      <c r="J81" s="26">
        <v>5</v>
      </c>
      <c r="K81" s="27">
        <v>6</v>
      </c>
      <c r="L81" s="26">
        <v>7</v>
      </c>
      <c r="M81" s="27">
        <v>8</v>
      </c>
      <c r="N81" s="135" t="s">
        <v>36</v>
      </c>
      <c r="O81" s="135"/>
      <c r="P81" s="138" t="s">
        <v>30</v>
      </c>
      <c r="Q81" s="138"/>
    </row>
    <row r="82" spans="1:17" x14ac:dyDescent="0.25">
      <c r="A82" s="104">
        <v>0</v>
      </c>
      <c r="B82" s="95" t="s">
        <v>37</v>
      </c>
      <c r="C82" s="97" t="s">
        <v>38</v>
      </c>
      <c r="D82" s="97"/>
      <c r="E82" s="44"/>
      <c r="F82" s="45"/>
      <c r="G82" s="44"/>
      <c r="H82" s="160"/>
      <c r="I82" s="161"/>
      <c r="J82" s="44"/>
      <c r="K82" s="45"/>
      <c r="L82" s="44"/>
      <c r="M82" s="45"/>
      <c r="N82" s="100" t="s">
        <v>38</v>
      </c>
      <c r="O82" s="97"/>
      <c r="P82" s="108" t="s">
        <v>37</v>
      </c>
      <c r="Q82" s="104">
        <v>0</v>
      </c>
    </row>
    <row r="83" spans="1:17" x14ac:dyDescent="0.25">
      <c r="A83" s="105"/>
      <c r="B83" s="96"/>
      <c r="C83" s="97" t="s">
        <v>30</v>
      </c>
      <c r="D83" s="101"/>
      <c r="E83" s="30" t="s">
        <v>39</v>
      </c>
      <c r="F83" s="31" t="s">
        <v>39</v>
      </c>
      <c r="G83" s="30" t="s">
        <v>39</v>
      </c>
      <c r="H83" s="118" t="s">
        <v>39</v>
      </c>
      <c r="I83" s="119" t="s">
        <v>39</v>
      </c>
      <c r="J83" s="30" t="s">
        <v>39</v>
      </c>
      <c r="K83" s="31" t="s">
        <v>39</v>
      </c>
      <c r="L83" s="30" t="s">
        <v>39</v>
      </c>
      <c r="M83" s="31" t="s">
        <v>39</v>
      </c>
      <c r="N83" s="100" t="s">
        <v>30</v>
      </c>
      <c r="O83" s="97"/>
      <c r="P83" s="109"/>
      <c r="Q83" s="105"/>
    </row>
    <row r="84" spans="1:17" x14ac:dyDescent="0.25">
      <c r="A84" s="104">
        <v>0</v>
      </c>
      <c r="B84" s="95" t="s">
        <v>40</v>
      </c>
      <c r="C84" s="97" t="s">
        <v>38</v>
      </c>
      <c r="D84" s="97"/>
      <c r="E84" s="28"/>
      <c r="F84" s="29"/>
      <c r="G84" s="28"/>
      <c r="H84" s="98"/>
      <c r="I84" s="99"/>
      <c r="J84" s="28"/>
      <c r="K84" s="29"/>
      <c r="L84" s="28"/>
      <c r="M84" s="29"/>
      <c r="N84" s="100" t="s">
        <v>38</v>
      </c>
      <c r="O84" s="97"/>
      <c r="P84" s="108" t="s">
        <v>40</v>
      </c>
      <c r="Q84" s="104">
        <v>0</v>
      </c>
    </row>
    <row r="85" spans="1:17" x14ac:dyDescent="0.25">
      <c r="A85" s="105"/>
      <c r="B85" s="96"/>
      <c r="C85" s="97" t="s">
        <v>30</v>
      </c>
      <c r="D85" s="101"/>
      <c r="E85" s="32" t="s">
        <v>39</v>
      </c>
      <c r="F85" s="33" t="s">
        <v>39</v>
      </c>
      <c r="G85" s="32" t="s">
        <v>39</v>
      </c>
      <c r="H85" s="102" t="s">
        <v>39</v>
      </c>
      <c r="I85" s="103" t="s">
        <v>39</v>
      </c>
      <c r="J85" s="32" t="s">
        <v>39</v>
      </c>
      <c r="K85" s="33" t="s">
        <v>39</v>
      </c>
      <c r="L85" s="32" t="s">
        <v>39</v>
      </c>
      <c r="M85" s="33" t="s">
        <v>39</v>
      </c>
      <c r="N85" s="100" t="s">
        <v>30</v>
      </c>
      <c r="O85" s="97"/>
      <c r="P85" s="109"/>
      <c r="Q85" s="105"/>
    </row>
    <row r="86" spans="1:17" x14ac:dyDescent="0.25">
      <c r="A86" s="104">
        <v>0</v>
      </c>
      <c r="B86" s="95" t="s">
        <v>41</v>
      </c>
      <c r="C86" s="97" t="s">
        <v>38</v>
      </c>
      <c r="D86" s="97"/>
      <c r="E86" s="34"/>
      <c r="F86" s="35"/>
      <c r="G86" s="34"/>
      <c r="H86" s="106"/>
      <c r="I86" s="107"/>
      <c r="J86" s="34"/>
      <c r="K86" s="35"/>
      <c r="L86" s="34"/>
      <c r="M86" s="35"/>
      <c r="N86" s="100" t="s">
        <v>38</v>
      </c>
      <c r="O86" s="97"/>
      <c r="P86" s="108" t="s">
        <v>41</v>
      </c>
      <c r="Q86" s="104">
        <v>0</v>
      </c>
    </row>
    <row r="87" spans="1:17" ht="15.75" thickBot="1" x14ac:dyDescent="0.3">
      <c r="A87" s="105"/>
      <c r="B87" s="96"/>
      <c r="C87" s="97" t="s">
        <v>30</v>
      </c>
      <c r="D87" s="97"/>
      <c r="E87" s="36" t="s">
        <v>39</v>
      </c>
      <c r="F87" s="37" t="s">
        <v>39</v>
      </c>
      <c r="G87" s="36" t="s">
        <v>39</v>
      </c>
      <c r="H87" s="110" t="s">
        <v>39</v>
      </c>
      <c r="I87" s="111" t="s">
        <v>39</v>
      </c>
      <c r="J87" s="36" t="s">
        <v>39</v>
      </c>
      <c r="K87" s="37" t="s">
        <v>39</v>
      </c>
      <c r="L87" s="36" t="s">
        <v>39</v>
      </c>
      <c r="M87" s="37" t="s">
        <v>39</v>
      </c>
      <c r="N87" s="97" t="s">
        <v>30</v>
      </c>
      <c r="O87" s="97"/>
      <c r="P87" s="109"/>
      <c r="Q87" s="105"/>
    </row>
  </sheetData>
  <mergeCells count="252">
    <mergeCell ref="A1:M1"/>
    <mergeCell ref="N1:Q1"/>
    <mergeCell ref="C3:O3"/>
    <mergeCell ref="C4:O4"/>
    <mergeCell ref="C5:O5"/>
    <mergeCell ref="A7:Q7"/>
    <mergeCell ref="A13:A14"/>
    <mergeCell ref="B13:B14"/>
    <mergeCell ref="P13:P14"/>
    <mergeCell ref="Q13:Q14"/>
    <mergeCell ref="A15:A16"/>
    <mergeCell ref="B15:B16"/>
    <mergeCell ref="P15:P16"/>
    <mergeCell ref="Q15:Q16"/>
    <mergeCell ref="A9:F9"/>
    <mergeCell ref="H9:J9"/>
    <mergeCell ref="L9:Q9"/>
    <mergeCell ref="A11:A12"/>
    <mergeCell ref="B11:B12"/>
    <mergeCell ref="P11:P12"/>
    <mergeCell ref="Q11:Q12"/>
    <mergeCell ref="N19:P19"/>
    <mergeCell ref="A20:B20"/>
    <mergeCell ref="C20:D20"/>
    <mergeCell ref="H20:I20"/>
    <mergeCell ref="N20:O20"/>
    <mergeCell ref="P20:Q20"/>
    <mergeCell ref="B17:D17"/>
    <mergeCell ref="E17:F17"/>
    <mergeCell ref="L17:M17"/>
    <mergeCell ref="N17:P17"/>
    <mergeCell ref="A18:Q18"/>
    <mergeCell ref="B19:D19"/>
    <mergeCell ref="E19:F19"/>
    <mergeCell ref="G19:I19"/>
    <mergeCell ref="J19:K19"/>
    <mergeCell ref="L19:M19"/>
    <mergeCell ref="Q21:Q22"/>
    <mergeCell ref="C22:D22"/>
    <mergeCell ref="H22:I22"/>
    <mergeCell ref="N22:O22"/>
    <mergeCell ref="A23:A24"/>
    <mergeCell ref="B23:B24"/>
    <mergeCell ref="C23:D23"/>
    <mergeCell ref="H23:I23"/>
    <mergeCell ref="N23:O23"/>
    <mergeCell ref="P23:P24"/>
    <mergeCell ref="A21:A22"/>
    <mergeCell ref="B21:B22"/>
    <mergeCell ref="C21:D21"/>
    <mergeCell ref="H21:I21"/>
    <mergeCell ref="N21:O21"/>
    <mergeCell ref="P21:P22"/>
    <mergeCell ref="Q23:Q24"/>
    <mergeCell ref="C24:D24"/>
    <mergeCell ref="H24:I24"/>
    <mergeCell ref="N24:O24"/>
    <mergeCell ref="Q32:Q33"/>
    <mergeCell ref="A34:A35"/>
    <mergeCell ref="B34:B35"/>
    <mergeCell ref="P34:P35"/>
    <mergeCell ref="Q34:Q35"/>
    <mergeCell ref="Q25:Q26"/>
    <mergeCell ref="C26:D26"/>
    <mergeCell ref="H26:I26"/>
    <mergeCell ref="N26:O26"/>
    <mergeCell ref="A28:Q28"/>
    <mergeCell ref="A30:F30"/>
    <mergeCell ref="H30:J30"/>
    <mergeCell ref="L30:Q30"/>
    <mergeCell ref="A25:A26"/>
    <mergeCell ref="B25:B26"/>
    <mergeCell ref="C25:D25"/>
    <mergeCell ref="H25:I25"/>
    <mergeCell ref="N25:O25"/>
    <mergeCell ref="P25:P26"/>
    <mergeCell ref="A32:A33"/>
    <mergeCell ref="B32:B33"/>
    <mergeCell ref="P32:P33"/>
    <mergeCell ref="A39:Q39"/>
    <mergeCell ref="B40:D40"/>
    <mergeCell ref="E40:F40"/>
    <mergeCell ref="G40:I40"/>
    <mergeCell ref="J40:K40"/>
    <mergeCell ref="L40:M40"/>
    <mergeCell ref="N40:P40"/>
    <mergeCell ref="A36:A37"/>
    <mergeCell ref="B36:B37"/>
    <mergeCell ref="P36:P37"/>
    <mergeCell ref="Q36:Q37"/>
    <mergeCell ref="B38:D38"/>
    <mergeCell ref="E38:F38"/>
    <mergeCell ref="L38:M38"/>
    <mergeCell ref="N38:P38"/>
    <mergeCell ref="A41:B41"/>
    <mergeCell ref="C41:D41"/>
    <mergeCell ref="H41:I41"/>
    <mergeCell ref="N41:O41"/>
    <mergeCell ref="P41:Q41"/>
    <mergeCell ref="A42:A43"/>
    <mergeCell ref="B42:B43"/>
    <mergeCell ref="C42:D42"/>
    <mergeCell ref="H42:I42"/>
    <mergeCell ref="N42:O42"/>
    <mergeCell ref="P42:P43"/>
    <mergeCell ref="Q42:Q43"/>
    <mergeCell ref="C43:D43"/>
    <mergeCell ref="H43:I43"/>
    <mergeCell ref="N43:O43"/>
    <mergeCell ref="A49:Q49"/>
    <mergeCell ref="P44:P45"/>
    <mergeCell ref="Q44:Q45"/>
    <mergeCell ref="C45:D45"/>
    <mergeCell ref="H45:I45"/>
    <mergeCell ref="N45:O45"/>
    <mergeCell ref="A46:A47"/>
    <mergeCell ref="B46:B47"/>
    <mergeCell ref="C46:D46"/>
    <mergeCell ref="H46:I46"/>
    <mergeCell ref="N46:O46"/>
    <mergeCell ref="A44:A45"/>
    <mergeCell ref="B44:B45"/>
    <mergeCell ref="C44:D44"/>
    <mergeCell ref="H44:I44"/>
    <mergeCell ref="N44:O44"/>
    <mergeCell ref="P46:P47"/>
    <mergeCell ref="Q46:Q47"/>
    <mergeCell ref="C47:D47"/>
    <mergeCell ref="H47:I47"/>
    <mergeCell ref="N47:O47"/>
    <mergeCell ref="A55:A56"/>
    <mergeCell ref="B55:B56"/>
    <mergeCell ref="P55:P56"/>
    <mergeCell ref="Q55:Q56"/>
    <mergeCell ref="A57:A58"/>
    <mergeCell ref="B57:B58"/>
    <mergeCell ref="P57:P58"/>
    <mergeCell ref="Q57:Q58"/>
    <mergeCell ref="A51:F51"/>
    <mergeCell ref="H51:J51"/>
    <mergeCell ref="L51:Q51"/>
    <mergeCell ref="A53:A54"/>
    <mergeCell ref="B53:B54"/>
    <mergeCell ref="P53:P54"/>
    <mergeCell ref="Q53:Q54"/>
    <mergeCell ref="N61:P61"/>
    <mergeCell ref="A62:B62"/>
    <mergeCell ref="C62:D62"/>
    <mergeCell ref="H62:I62"/>
    <mergeCell ref="N62:O62"/>
    <mergeCell ref="P62:Q62"/>
    <mergeCell ref="B59:D59"/>
    <mergeCell ref="E59:F59"/>
    <mergeCell ref="L59:M59"/>
    <mergeCell ref="N59:P59"/>
    <mergeCell ref="A60:Q60"/>
    <mergeCell ref="B61:D61"/>
    <mergeCell ref="E61:F61"/>
    <mergeCell ref="G61:I61"/>
    <mergeCell ref="J61:K61"/>
    <mergeCell ref="L61:M61"/>
    <mergeCell ref="Q63:Q64"/>
    <mergeCell ref="C64:D64"/>
    <mergeCell ref="H64:I64"/>
    <mergeCell ref="N64:O64"/>
    <mergeCell ref="A65:A66"/>
    <mergeCell ref="B65:B66"/>
    <mergeCell ref="C65:D65"/>
    <mergeCell ref="H65:I65"/>
    <mergeCell ref="N65:O65"/>
    <mergeCell ref="P65:P66"/>
    <mergeCell ref="A63:A64"/>
    <mergeCell ref="B63:B64"/>
    <mergeCell ref="C63:D63"/>
    <mergeCell ref="H63:I63"/>
    <mergeCell ref="N63:O63"/>
    <mergeCell ref="P63:P64"/>
    <mergeCell ref="Q65:Q66"/>
    <mergeCell ref="C66:D66"/>
    <mergeCell ref="H66:I66"/>
    <mergeCell ref="N66:O66"/>
    <mergeCell ref="Q72:Q73"/>
    <mergeCell ref="A74:A75"/>
    <mergeCell ref="B74:B75"/>
    <mergeCell ref="P74:P75"/>
    <mergeCell ref="Q74:Q75"/>
    <mergeCell ref="Q67:Q68"/>
    <mergeCell ref="C68:D68"/>
    <mergeCell ref="H68:I68"/>
    <mergeCell ref="N68:O68"/>
    <mergeCell ref="A70:F70"/>
    <mergeCell ref="H70:J70"/>
    <mergeCell ref="L70:Q70"/>
    <mergeCell ref="A67:A68"/>
    <mergeCell ref="B67:B68"/>
    <mergeCell ref="C67:D67"/>
    <mergeCell ref="H67:I67"/>
    <mergeCell ref="N67:O67"/>
    <mergeCell ref="P67:P68"/>
    <mergeCell ref="A72:A73"/>
    <mergeCell ref="B72:B73"/>
    <mergeCell ref="P72:P73"/>
    <mergeCell ref="A76:A77"/>
    <mergeCell ref="B76:B77"/>
    <mergeCell ref="P76:P77"/>
    <mergeCell ref="Q76:Q77"/>
    <mergeCell ref="B78:D78"/>
    <mergeCell ref="E78:F78"/>
    <mergeCell ref="L78:M78"/>
    <mergeCell ref="N78:P78"/>
    <mergeCell ref="A81:B81"/>
    <mergeCell ref="C81:D81"/>
    <mergeCell ref="H81:I81"/>
    <mergeCell ref="N81:O81"/>
    <mergeCell ref="P81:Q81"/>
    <mergeCell ref="P86:P87"/>
    <mergeCell ref="Q86:Q87"/>
    <mergeCell ref="C87:D87"/>
    <mergeCell ref="H87:I87"/>
    <mergeCell ref="N87:O87"/>
    <mergeCell ref="P84:P85"/>
    <mergeCell ref="Q84:Q85"/>
    <mergeCell ref="N85:O85"/>
    <mergeCell ref="A79:Q79"/>
    <mergeCell ref="B80:D80"/>
    <mergeCell ref="E80:F80"/>
    <mergeCell ref="G80:I80"/>
    <mergeCell ref="J80:K80"/>
    <mergeCell ref="L80:M80"/>
    <mergeCell ref="N80:P80"/>
    <mergeCell ref="A82:A83"/>
    <mergeCell ref="B82:B83"/>
    <mergeCell ref="C82:D82"/>
    <mergeCell ref="P82:P83"/>
    <mergeCell ref="Q82:Q83"/>
    <mergeCell ref="C83:D83"/>
    <mergeCell ref="H83:I83"/>
    <mergeCell ref="N83:O83"/>
    <mergeCell ref="A84:A85"/>
    <mergeCell ref="B84:B85"/>
    <mergeCell ref="C84:D84"/>
    <mergeCell ref="H84:I84"/>
    <mergeCell ref="N84:O84"/>
    <mergeCell ref="C85:D85"/>
    <mergeCell ref="H85:I85"/>
    <mergeCell ref="H82:I82"/>
    <mergeCell ref="N82:O82"/>
    <mergeCell ref="A86:A87"/>
    <mergeCell ref="B86:B87"/>
    <mergeCell ref="C86:D86"/>
    <mergeCell ref="H86:I86"/>
    <mergeCell ref="N86:O86"/>
  </mergeCells>
  <pageMargins left="0.7" right="0.7" top="0.78740157499999996" bottom="0.78740157499999996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2939C3-27C2-45F9-83A5-4964FDFB5B0B}">
  <dimension ref="A1:X87"/>
  <sheetViews>
    <sheetView workbookViewId="0">
      <selection activeCell="N1" sqref="N1:Q1"/>
    </sheetView>
  </sheetViews>
  <sheetFormatPr baseColWidth="10" defaultRowHeight="15" x14ac:dyDescent="0.25"/>
  <cols>
    <col min="2" max="2" width="25.7109375" customWidth="1"/>
    <col min="3" max="15" width="6.7109375" customWidth="1"/>
    <col min="16" max="16" width="25.7109375" customWidth="1"/>
    <col min="21" max="21" width="19" bestFit="1" customWidth="1"/>
  </cols>
  <sheetData>
    <row r="1" spans="1:17" ht="30" x14ac:dyDescent="0.25">
      <c r="A1" s="151" t="s">
        <v>108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2">
        <v>45738</v>
      </c>
      <c r="O1" s="153"/>
      <c r="P1" s="153"/>
      <c r="Q1" s="153"/>
    </row>
    <row r="3" spans="1:17" x14ac:dyDescent="0.25">
      <c r="C3" s="88" t="s">
        <v>22</v>
      </c>
      <c r="D3" s="154"/>
      <c r="E3" s="154"/>
      <c r="F3" s="154"/>
      <c r="G3" s="154"/>
      <c r="H3" s="154"/>
      <c r="I3" s="154"/>
      <c r="J3" s="154"/>
      <c r="K3" s="154"/>
      <c r="L3" s="154"/>
      <c r="M3" s="154"/>
      <c r="N3" s="154"/>
      <c r="O3" s="154"/>
    </row>
    <row r="4" spans="1:17" x14ac:dyDescent="0.25">
      <c r="C4" s="89" t="s">
        <v>94</v>
      </c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</row>
    <row r="5" spans="1:17" x14ac:dyDescent="0.25">
      <c r="C5" s="88" t="s">
        <v>23</v>
      </c>
      <c r="D5" s="154"/>
      <c r="E5" s="154"/>
      <c r="F5" s="154"/>
      <c r="G5" s="154"/>
      <c r="H5" s="154"/>
      <c r="I5" s="154"/>
      <c r="J5" s="154"/>
      <c r="K5" s="154"/>
      <c r="L5" s="154"/>
      <c r="M5" s="154"/>
      <c r="N5" s="154"/>
      <c r="O5" s="154"/>
    </row>
    <row r="7" spans="1:17" x14ac:dyDescent="0.25">
      <c r="A7" s="140" t="s">
        <v>59</v>
      </c>
      <c r="B7" s="140"/>
      <c r="C7" s="140"/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0"/>
      <c r="Q7" s="140"/>
    </row>
    <row r="9" spans="1:17" ht="15.75" thickBot="1" x14ac:dyDescent="0.3">
      <c r="A9" s="170"/>
      <c r="B9" s="171"/>
      <c r="C9" s="171"/>
      <c r="D9" s="171"/>
      <c r="E9" s="171"/>
      <c r="F9" s="172"/>
      <c r="G9" s="16">
        <v>0</v>
      </c>
      <c r="H9" s="97" t="s">
        <v>21</v>
      </c>
      <c r="I9" s="97"/>
      <c r="J9" s="97"/>
      <c r="K9" s="16">
        <v>0</v>
      </c>
      <c r="L9" s="170"/>
      <c r="M9" s="171"/>
      <c r="N9" s="171"/>
      <c r="O9" s="171"/>
      <c r="P9" s="171"/>
      <c r="Q9" s="172"/>
    </row>
    <row r="10" spans="1:17" ht="15.75" thickBot="1" x14ac:dyDescent="0.3">
      <c r="A10" s="17"/>
      <c r="B10" s="18" t="s">
        <v>25</v>
      </c>
      <c r="C10" s="19" t="s">
        <v>26</v>
      </c>
      <c r="D10" s="19" t="s">
        <v>27</v>
      </c>
      <c r="E10" s="19" t="s">
        <v>28</v>
      </c>
      <c r="F10" s="19" t="s">
        <v>29</v>
      </c>
      <c r="G10" s="18" t="s">
        <v>30</v>
      </c>
      <c r="H10" s="20"/>
      <c r="I10" s="20"/>
      <c r="J10" s="20"/>
      <c r="K10" s="21"/>
      <c r="L10" s="19" t="s">
        <v>29</v>
      </c>
      <c r="M10" s="19" t="s">
        <v>28</v>
      </c>
      <c r="N10" s="19" t="s">
        <v>27</v>
      </c>
      <c r="O10" s="19" t="s">
        <v>26</v>
      </c>
      <c r="P10" s="21" t="s">
        <v>25</v>
      </c>
      <c r="Q10" s="22" t="s">
        <v>24</v>
      </c>
    </row>
    <row r="11" spans="1:17" x14ac:dyDescent="0.25">
      <c r="A11" s="139">
        <v>1</v>
      </c>
      <c r="B11" s="122"/>
      <c r="C11" s="46"/>
      <c r="D11" s="46"/>
      <c r="E11" s="46"/>
      <c r="F11" s="46"/>
      <c r="G11" s="47">
        <f>SUM(C11:F11)</f>
        <v>0</v>
      </c>
      <c r="H11" s="48">
        <f>SUM(C12:F12)</f>
        <v>4</v>
      </c>
      <c r="I11" s="49" t="s">
        <v>31</v>
      </c>
      <c r="J11" s="50">
        <f>SUM(L12:O12)</f>
        <v>4</v>
      </c>
      <c r="K11" s="47">
        <f>SUM(L11:O11)</f>
        <v>0</v>
      </c>
      <c r="L11" s="46"/>
      <c r="M11" s="46"/>
      <c r="N11" s="46"/>
      <c r="O11" s="46"/>
      <c r="P11" s="147"/>
      <c r="Q11" s="139">
        <v>2</v>
      </c>
    </row>
    <row r="12" spans="1:17" x14ac:dyDescent="0.25">
      <c r="A12" s="121"/>
      <c r="B12" s="123"/>
      <c r="C12" s="51">
        <f>IF(C11&lt;O11,0,IF(C11=O11,1,2))</f>
        <v>1</v>
      </c>
      <c r="D12" s="51">
        <f>IF(D11&lt;N11,0,IF(D11=N11,1,2))</f>
        <v>1</v>
      </c>
      <c r="E12" s="51">
        <f>IF(E11&lt;M11,0,IF(E11=M11,1,2))</f>
        <v>1</v>
      </c>
      <c r="F12" s="51">
        <f>IF(F11&lt;L11,0,IF(F11=L11,1,2))</f>
        <v>1</v>
      </c>
      <c r="G12" s="52"/>
      <c r="H12" s="53"/>
      <c r="I12" s="54"/>
      <c r="J12" s="55"/>
      <c r="K12" s="52"/>
      <c r="L12" s="51">
        <f>IF(L11&lt;F11,0,IF(L11=F11,1,2))</f>
        <v>1</v>
      </c>
      <c r="M12" s="51">
        <f>IF(M11&lt;E11,0,IF(M11=E11,1,2))</f>
        <v>1</v>
      </c>
      <c r="N12" s="51">
        <f>IF(N11&lt;D11,0,IF(N11=D11,1,2))</f>
        <v>1</v>
      </c>
      <c r="O12" s="51">
        <f>IF(O11&lt;C11,0,IF(O11=C11,1,2))</f>
        <v>1</v>
      </c>
      <c r="P12" s="148"/>
      <c r="Q12" s="121"/>
    </row>
    <row r="13" spans="1:17" x14ac:dyDescent="0.25">
      <c r="A13" s="120">
        <v>2</v>
      </c>
      <c r="B13" s="122"/>
      <c r="C13" s="56"/>
      <c r="D13" s="56"/>
      <c r="E13" s="56"/>
      <c r="F13" s="56"/>
      <c r="G13" s="57">
        <f t="shared" ref="G13:G15" si="0">SUM(C13:F13)</f>
        <v>0</v>
      </c>
      <c r="H13" s="58">
        <f>SUM(C14:F14)</f>
        <v>4</v>
      </c>
      <c r="I13" s="59" t="s">
        <v>31</v>
      </c>
      <c r="J13" s="60">
        <f>SUM(L14:O14)</f>
        <v>4</v>
      </c>
      <c r="K13" s="57">
        <f t="shared" ref="K13:K15" si="1">SUM(L13:O13)</f>
        <v>0</v>
      </c>
      <c r="L13" s="56"/>
      <c r="M13" s="56"/>
      <c r="N13" s="56"/>
      <c r="O13" s="56"/>
      <c r="P13" s="124"/>
      <c r="Q13" s="120">
        <v>4</v>
      </c>
    </row>
    <row r="14" spans="1:17" x14ac:dyDescent="0.25">
      <c r="A14" s="121"/>
      <c r="B14" s="123"/>
      <c r="C14" s="51">
        <f>IF(C13&lt;O13,0,IF(C13=O13,1,2))</f>
        <v>1</v>
      </c>
      <c r="D14" s="51">
        <f>IF(D13&lt;N13,0,IF(D13=N13,1,2))</f>
        <v>1</v>
      </c>
      <c r="E14" s="51">
        <f>IF(E13&lt;M13,0,IF(E13=M13,1,2))</f>
        <v>1</v>
      </c>
      <c r="F14" s="51">
        <f>IF(F13&lt;L13,0,IF(F13=L13,1,2))</f>
        <v>1</v>
      </c>
      <c r="G14" s="52"/>
      <c r="H14" s="53"/>
      <c r="I14" s="54"/>
      <c r="J14" s="55"/>
      <c r="K14" s="52"/>
      <c r="L14" s="51">
        <f>IF(L13&lt;F13,0,IF(L13=F13,1,2))</f>
        <v>1</v>
      </c>
      <c r="M14" s="51">
        <f>IF(M13&lt;E13,0,IF(M13=E13,1,2))</f>
        <v>1</v>
      </c>
      <c r="N14" s="51">
        <f>IF(N13&lt;D13,0,IF(N13=D13,1,2))</f>
        <v>1</v>
      </c>
      <c r="O14" s="51">
        <f>IF(O13&lt;C13,0,IF(O13=C13,1,2))</f>
        <v>1</v>
      </c>
      <c r="P14" s="125"/>
      <c r="Q14" s="121"/>
    </row>
    <row r="15" spans="1:17" x14ac:dyDescent="0.25">
      <c r="A15" s="120">
        <v>3</v>
      </c>
      <c r="B15" s="122"/>
      <c r="C15" s="56"/>
      <c r="D15" s="56"/>
      <c r="E15" s="56"/>
      <c r="F15" s="56"/>
      <c r="G15" s="57">
        <f t="shared" si="0"/>
        <v>0</v>
      </c>
      <c r="H15" s="58">
        <f>SUM(C16:F16)</f>
        <v>4</v>
      </c>
      <c r="I15" s="59" t="s">
        <v>31</v>
      </c>
      <c r="J15" s="60">
        <f>SUM(L16:O16)</f>
        <v>4</v>
      </c>
      <c r="K15" s="57">
        <f t="shared" si="1"/>
        <v>0</v>
      </c>
      <c r="L15" s="56"/>
      <c r="M15" s="56"/>
      <c r="N15" s="56"/>
      <c r="O15" s="56"/>
      <c r="P15" s="124"/>
      <c r="Q15" s="120">
        <v>6</v>
      </c>
    </row>
    <row r="16" spans="1:17" x14ac:dyDescent="0.25">
      <c r="A16" s="121"/>
      <c r="B16" s="123"/>
      <c r="C16" s="51">
        <f>IF(C15&lt;O15,0,IF(C15=O15,1,2))</f>
        <v>1</v>
      </c>
      <c r="D16" s="51">
        <f>IF(D15&lt;N15,0,IF(D15=N15,1,2))</f>
        <v>1</v>
      </c>
      <c r="E16" s="51">
        <f>IF(E15&lt;M15,0,IF(E15=M15,1,2))</f>
        <v>1</v>
      </c>
      <c r="F16" s="51">
        <f>IF(F15&lt;L15,0,IF(F15=L15,1,2))</f>
        <v>1</v>
      </c>
      <c r="G16" s="52"/>
      <c r="H16" s="53"/>
      <c r="I16" s="54"/>
      <c r="J16" s="55"/>
      <c r="K16" s="52"/>
      <c r="L16" s="51">
        <f>IF(L15&lt;F15,0,IF(L15=F15,1,2))</f>
        <v>1</v>
      </c>
      <c r="M16" s="51">
        <f>IF(M15&lt;E15,0,IF(M15=E15,1,2))</f>
        <v>1</v>
      </c>
      <c r="N16" s="51">
        <f>IF(N15&lt;D15,0,IF(N15=D15,1,2))</f>
        <v>1</v>
      </c>
      <c r="O16" s="51">
        <f>IF(O15&lt;C15,0,IF(O15=C15,1,2))</f>
        <v>1</v>
      </c>
      <c r="P16" s="125"/>
      <c r="Q16" s="121"/>
    </row>
    <row r="17" spans="1:24" x14ac:dyDescent="0.25">
      <c r="A17" s="23"/>
      <c r="B17" s="162" t="str">
        <f>IF(H17=J17,"Stechen","Kein Stechen erforderlich")</f>
        <v>Stechen</v>
      </c>
      <c r="C17" s="163"/>
      <c r="D17" s="164"/>
      <c r="E17" s="165" t="s">
        <v>10</v>
      </c>
      <c r="F17" s="166"/>
      <c r="G17" s="61">
        <f>G15+G13+G11</f>
        <v>0</v>
      </c>
      <c r="H17" s="24">
        <f>H15+H13+H11</f>
        <v>12</v>
      </c>
      <c r="I17" s="25" t="s">
        <v>31</v>
      </c>
      <c r="J17" s="62">
        <f>J15+J13+J11</f>
        <v>12</v>
      </c>
      <c r="K17" s="61">
        <f>K15+K13+K11</f>
        <v>0</v>
      </c>
      <c r="L17" s="165" t="s">
        <v>10</v>
      </c>
      <c r="M17" s="166"/>
      <c r="N17" s="167" t="str">
        <f>IF(H17=J17,"Stechen","Kein Stechen erforderlich")</f>
        <v>Stechen</v>
      </c>
      <c r="O17" s="168"/>
      <c r="P17" s="169"/>
      <c r="Q17" s="23"/>
    </row>
    <row r="18" spans="1:24" ht="15.75" thickBot="1" x14ac:dyDescent="0.3">
      <c r="A18" s="97"/>
      <c r="B18" s="97"/>
      <c r="C18" s="97"/>
      <c r="D18" s="97"/>
      <c r="E18" s="97"/>
      <c r="F18" s="97"/>
      <c r="G18" s="97"/>
      <c r="H18" s="97"/>
      <c r="I18" s="97"/>
      <c r="J18" s="97"/>
      <c r="K18" s="97"/>
      <c r="L18" s="97"/>
      <c r="M18" s="97"/>
      <c r="N18" s="97"/>
      <c r="O18" s="97"/>
      <c r="P18" s="97"/>
      <c r="Q18" s="97"/>
    </row>
    <row r="19" spans="1:24" ht="15.75" thickBot="1" x14ac:dyDescent="0.3">
      <c r="B19" s="112"/>
      <c r="C19" s="113"/>
      <c r="D19" s="113"/>
      <c r="E19" s="114" t="s">
        <v>32</v>
      </c>
      <c r="F19" s="115"/>
      <c r="G19" s="114" t="s">
        <v>33</v>
      </c>
      <c r="H19" s="116"/>
      <c r="I19" s="115"/>
      <c r="J19" s="114" t="s">
        <v>34</v>
      </c>
      <c r="K19" s="115"/>
      <c r="L19" s="114" t="s">
        <v>35</v>
      </c>
      <c r="M19" s="115"/>
      <c r="N19" s="113"/>
      <c r="O19" s="113"/>
      <c r="P19" s="117"/>
    </row>
    <row r="20" spans="1:24" x14ac:dyDescent="0.25">
      <c r="A20" s="134" t="s">
        <v>30</v>
      </c>
      <c r="B20" s="134"/>
      <c r="C20" s="135" t="s">
        <v>36</v>
      </c>
      <c r="D20" s="135"/>
      <c r="E20" s="26">
        <v>1</v>
      </c>
      <c r="F20" s="27">
        <v>2</v>
      </c>
      <c r="G20" s="26">
        <v>3</v>
      </c>
      <c r="H20" s="136">
        <v>4</v>
      </c>
      <c r="I20" s="137"/>
      <c r="J20" s="26">
        <v>5</v>
      </c>
      <c r="K20" s="27">
        <v>6</v>
      </c>
      <c r="L20" s="26">
        <v>7</v>
      </c>
      <c r="M20" s="27">
        <v>8</v>
      </c>
      <c r="N20" s="135" t="s">
        <v>36</v>
      </c>
      <c r="O20" s="135"/>
      <c r="P20" s="138" t="s">
        <v>30</v>
      </c>
      <c r="Q20" s="138"/>
    </row>
    <row r="21" spans="1:24" x14ac:dyDescent="0.25">
      <c r="A21" s="104">
        <v>0</v>
      </c>
      <c r="B21" s="95" t="s">
        <v>37</v>
      </c>
      <c r="C21" s="97" t="s">
        <v>38</v>
      </c>
      <c r="D21" s="97"/>
      <c r="E21" s="28"/>
      <c r="F21" s="29"/>
      <c r="G21" s="28"/>
      <c r="H21" s="98"/>
      <c r="I21" s="99"/>
      <c r="J21" s="28"/>
      <c r="K21" s="29"/>
      <c r="L21" s="28"/>
      <c r="M21" s="29"/>
      <c r="N21" s="100" t="s">
        <v>38</v>
      </c>
      <c r="O21" s="97"/>
      <c r="P21" s="108" t="s">
        <v>37</v>
      </c>
      <c r="Q21" s="104">
        <v>0</v>
      </c>
      <c r="U21">
        <f>A9</f>
        <v>0</v>
      </c>
      <c r="V21" s="63">
        <f>G17</f>
        <v>0</v>
      </c>
      <c r="W21">
        <f>H17</f>
        <v>12</v>
      </c>
      <c r="X21">
        <f>G9</f>
        <v>0</v>
      </c>
    </row>
    <row r="22" spans="1:24" x14ac:dyDescent="0.25">
      <c r="A22" s="105"/>
      <c r="B22" s="96"/>
      <c r="C22" s="97" t="s">
        <v>30</v>
      </c>
      <c r="D22" s="101"/>
      <c r="E22" s="30"/>
      <c r="F22" s="31"/>
      <c r="G22" s="30"/>
      <c r="H22" s="118"/>
      <c r="I22" s="119"/>
      <c r="J22" s="30"/>
      <c r="K22" s="31"/>
      <c r="L22" s="30" t="s">
        <v>39</v>
      </c>
      <c r="M22" s="31" t="s">
        <v>39</v>
      </c>
      <c r="N22" s="100" t="s">
        <v>30</v>
      </c>
      <c r="O22" s="97"/>
      <c r="P22" s="109"/>
      <c r="Q22" s="105"/>
      <c r="U22">
        <f>B11</f>
        <v>0</v>
      </c>
      <c r="V22" s="63">
        <f>G11</f>
        <v>0</v>
      </c>
      <c r="W22" s="63">
        <f>H11</f>
        <v>4</v>
      </c>
    </row>
    <row r="23" spans="1:24" x14ac:dyDescent="0.25">
      <c r="A23" s="104">
        <v>0</v>
      </c>
      <c r="B23" s="95" t="s">
        <v>40</v>
      </c>
      <c r="C23" s="97" t="s">
        <v>38</v>
      </c>
      <c r="D23" s="97"/>
      <c r="E23" s="28"/>
      <c r="F23" s="29"/>
      <c r="G23" s="28"/>
      <c r="H23" s="98"/>
      <c r="I23" s="99"/>
      <c r="J23" s="28"/>
      <c r="K23" s="29"/>
      <c r="L23" s="28"/>
      <c r="M23" s="29"/>
      <c r="N23" s="100" t="s">
        <v>38</v>
      </c>
      <c r="O23" s="97"/>
      <c r="P23" s="108" t="s">
        <v>40</v>
      </c>
      <c r="Q23" s="104">
        <v>0</v>
      </c>
      <c r="U23">
        <f>B13</f>
        <v>0</v>
      </c>
      <c r="V23" s="63">
        <f>G13</f>
        <v>0</v>
      </c>
      <c r="W23" s="63">
        <f>H13</f>
        <v>4</v>
      </c>
    </row>
    <row r="24" spans="1:24" x14ac:dyDescent="0.25">
      <c r="A24" s="105"/>
      <c r="B24" s="96"/>
      <c r="C24" s="97" t="s">
        <v>30</v>
      </c>
      <c r="D24" s="101"/>
      <c r="E24" s="32" t="s">
        <v>39</v>
      </c>
      <c r="F24" s="33" t="s">
        <v>39</v>
      </c>
      <c r="G24" s="32" t="s">
        <v>39</v>
      </c>
      <c r="H24" s="102" t="s">
        <v>39</v>
      </c>
      <c r="I24" s="103" t="s">
        <v>39</v>
      </c>
      <c r="J24" s="32" t="s">
        <v>39</v>
      </c>
      <c r="K24" s="33" t="s">
        <v>39</v>
      </c>
      <c r="L24" s="32" t="s">
        <v>39</v>
      </c>
      <c r="M24" s="33" t="s">
        <v>39</v>
      </c>
      <c r="N24" s="100" t="s">
        <v>30</v>
      </c>
      <c r="O24" s="97"/>
      <c r="P24" s="109"/>
      <c r="Q24" s="105"/>
      <c r="U24">
        <f>B15</f>
        <v>0</v>
      </c>
      <c r="V24" s="63">
        <f>G15</f>
        <v>0</v>
      </c>
      <c r="W24" s="63">
        <f>H15</f>
        <v>4</v>
      </c>
    </row>
    <row r="25" spans="1:24" x14ac:dyDescent="0.25">
      <c r="A25" s="104">
        <v>0</v>
      </c>
      <c r="B25" s="95" t="s">
        <v>41</v>
      </c>
      <c r="C25" s="97" t="s">
        <v>38</v>
      </c>
      <c r="D25" s="97"/>
      <c r="E25" s="34"/>
      <c r="F25" s="35"/>
      <c r="G25" s="34"/>
      <c r="H25" s="106"/>
      <c r="I25" s="107"/>
      <c r="J25" s="34"/>
      <c r="K25" s="35"/>
      <c r="L25" s="34"/>
      <c r="M25" s="35"/>
      <c r="N25" s="100" t="s">
        <v>38</v>
      </c>
      <c r="O25" s="97"/>
      <c r="P25" s="108" t="s">
        <v>41</v>
      </c>
      <c r="Q25" s="104">
        <v>0</v>
      </c>
      <c r="U25">
        <f>L9</f>
        <v>0</v>
      </c>
      <c r="V25" s="63">
        <f>K17</f>
        <v>0</v>
      </c>
      <c r="W25" s="63">
        <f>J17</f>
        <v>12</v>
      </c>
      <c r="X25">
        <f>K9</f>
        <v>0</v>
      </c>
    </row>
    <row r="26" spans="1:24" ht="15.75" thickBot="1" x14ac:dyDescent="0.3">
      <c r="A26" s="105"/>
      <c r="B26" s="96"/>
      <c r="C26" s="97" t="s">
        <v>30</v>
      </c>
      <c r="D26" s="97"/>
      <c r="E26" s="36" t="s">
        <v>39</v>
      </c>
      <c r="F26" s="37" t="s">
        <v>39</v>
      </c>
      <c r="G26" s="36" t="s">
        <v>39</v>
      </c>
      <c r="H26" s="110" t="s">
        <v>39</v>
      </c>
      <c r="I26" s="111" t="s">
        <v>39</v>
      </c>
      <c r="J26" s="36" t="s">
        <v>39</v>
      </c>
      <c r="K26" s="37" t="s">
        <v>39</v>
      </c>
      <c r="L26" s="36" t="s">
        <v>39</v>
      </c>
      <c r="M26" s="37" t="s">
        <v>39</v>
      </c>
      <c r="N26" s="97" t="s">
        <v>30</v>
      </c>
      <c r="O26" s="97"/>
      <c r="P26" s="109"/>
      <c r="Q26" s="105"/>
      <c r="U26">
        <f>P11</f>
        <v>0</v>
      </c>
      <c r="V26" s="63">
        <f>K11</f>
        <v>0</v>
      </c>
      <c r="W26" s="63">
        <f>J11</f>
        <v>4</v>
      </c>
    </row>
    <row r="27" spans="1:24" x14ac:dyDescent="0.25">
      <c r="A27" s="38"/>
      <c r="C27" s="39"/>
      <c r="D27" s="40">
        <v>1</v>
      </c>
      <c r="E27" s="40">
        <v>1</v>
      </c>
      <c r="F27" s="40">
        <v>0</v>
      </c>
      <c r="G27" s="40">
        <v>0</v>
      </c>
      <c r="H27" s="40">
        <v>2</v>
      </c>
      <c r="I27" s="41"/>
      <c r="J27" s="40">
        <v>1</v>
      </c>
      <c r="K27" s="40">
        <v>0</v>
      </c>
      <c r="L27" s="40">
        <v>0</v>
      </c>
      <c r="M27" s="40">
        <v>0</v>
      </c>
      <c r="N27" s="42">
        <v>1</v>
      </c>
      <c r="O27" s="43"/>
      <c r="Q27" s="38"/>
      <c r="U27">
        <f>P13</f>
        <v>0</v>
      </c>
      <c r="V27" s="63">
        <f>K13</f>
        <v>0</v>
      </c>
      <c r="W27" s="63">
        <f t="shared" ref="W27:W28" si="2">J12</f>
        <v>0</v>
      </c>
    </row>
    <row r="28" spans="1:24" x14ac:dyDescent="0.25">
      <c r="A28" s="140" t="s">
        <v>60</v>
      </c>
      <c r="B28" s="140"/>
      <c r="C28" s="140"/>
      <c r="D28" s="140"/>
      <c r="E28" s="140"/>
      <c r="F28" s="140"/>
      <c r="G28" s="140"/>
      <c r="H28" s="140"/>
      <c r="I28" s="140"/>
      <c r="J28" s="140"/>
      <c r="K28" s="140"/>
      <c r="L28" s="140"/>
      <c r="M28" s="140"/>
      <c r="N28" s="140"/>
      <c r="O28" s="140"/>
      <c r="P28" s="140"/>
      <c r="Q28" s="140"/>
      <c r="U28">
        <f>P15</f>
        <v>0</v>
      </c>
      <c r="V28" s="63">
        <f>K15</f>
        <v>0</v>
      </c>
      <c r="W28" s="63">
        <f t="shared" si="2"/>
        <v>4</v>
      </c>
    </row>
    <row r="29" spans="1:24" x14ac:dyDescent="0.25">
      <c r="S29" s="81"/>
      <c r="U29">
        <f>A30</f>
        <v>0</v>
      </c>
      <c r="V29" s="63">
        <f>G38</f>
        <v>0</v>
      </c>
      <c r="W29" s="63">
        <f>H38</f>
        <v>12</v>
      </c>
      <c r="X29">
        <f>G30</f>
        <v>0</v>
      </c>
    </row>
    <row r="30" spans="1:24" ht="15.75" thickBot="1" x14ac:dyDescent="0.3">
      <c r="A30" s="170"/>
      <c r="B30" s="171"/>
      <c r="C30" s="171"/>
      <c r="D30" s="171"/>
      <c r="E30" s="171"/>
      <c r="F30" s="172"/>
      <c r="G30" s="16">
        <v>0</v>
      </c>
      <c r="H30" s="97" t="s">
        <v>21</v>
      </c>
      <c r="I30" s="97"/>
      <c r="J30" s="97"/>
      <c r="K30" s="16">
        <v>0</v>
      </c>
      <c r="L30" s="170"/>
      <c r="M30" s="171"/>
      <c r="N30" s="171"/>
      <c r="O30" s="171"/>
      <c r="P30" s="171"/>
      <c r="Q30" s="172"/>
      <c r="U30">
        <f>B32</f>
        <v>0</v>
      </c>
      <c r="V30" s="63">
        <f>G32</f>
        <v>0</v>
      </c>
      <c r="W30" s="63">
        <f>H32</f>
        <v>4</v>
      </c>
    </row>
    <row r="31" spans="1:24" ht="15.75" thickBot="1" x14ac:dyDescent="0.3">
      <c r="A31" s="17" t="s">
        <v>24</v>
      </c>
      <c r="B31" s="18" t="s">
        <v>25</v>
      </c>
      <c r="C31" s="19" t="s">
        <v>26</v>
      </c>
      <c r="D31" s="19" t="s">
        <v>27</v>
      </c>
      <c r="E31" s="19" t="s">
        <v>28</v>
      </c>
      <c r="F31" s="19" t="s">
        <v>29</v>
      </c>
      <c r="G31" s="18" t="s">
        <v>30</v>
      </c>
      <c r="H31" s="20"/>
      <c r="I31" s="20"/>
      <c r="J31" s="20"/>
      <c r="K31" s="21"/>
      <c r="L31" s="19" t="s">
        <v>29</v>
      </c>
      <c r="M31" s="19" t="s">
        <v>28</v>
      </c>
      <c r="N31" s="19" t="s">
        <v>27</v>
      </c>
      <c r="O31" s="19" t="s">
        <v>26</v>
      </c>
      <c r="P31" s="21" t="s">
        <v>25</v>
      </c>
      <c r="Q31" s="22" t="s">
        <v>24</v>
      </c>
      <c r="U31">
        <f>B34</f>
        <v>0</v>
      </c>
      <c r="V31" s="63">
        <f>G34</f>
        <v>0</v>
      </c>
      <c r="W31" s="63">
        <f>H34</f>
        <v>4</v>
      </c>
    </row>
    <row r="32" spans="1:24" ht="15" customHeight="1" x14ac:dyDescent="0.25">
      <c r="A32" s="139">
        <v>1</v>
      </c>
      <c r="B32" s="122"/>
      <c r="C32" s="46"/>
      <c r="D32" s="46"/>
      <c r="E32" s="46"/>
      <c r="F32" s="46"/>
      <c r="G32" s="47">
        <f>SUM(C32:F32)</f>
        <v>0</v>
      </c>
      <c r="H32" s="48">
        <f>SUM(C33:F33)</f>
        <v>4</v>
      </c>
      <c r="I32" s="49" t="s">
        <v>31</v>
      </c>
      <c r="J32" s="50">
        <f>SUM(L33:O33)</f>
        <v>4</v>
      </c>
      <c r="K32" s="47">
        <f>SUM(L32:O32)</f>
        <v>0</v>
      </c>
      <c r="L32" s="46"/>
      <c r="M32" s="46"/>
      <c r="N32" s="46"/>
      <c r="O32" s="46"/>
      <c r="P32" s="147"/>
      <c r="Q32" s="139">
        <v>2</v>
      </c>
      <c r="U32">
        <f>B36</f>
        <v>0</v>
      </c>
      <c r="V32" s="63">
        <f>G36</f>
        <v>0</v>
      </c>
      <c r="W32" s="63">
        <f>H36</f>
        <v>4</v>
      </c>
    </row>
    <row r="33" spans="1:24" ht="15" customHeight="1" x14ac:dyDescent="0.25">
      <c r="A33" s="121"/>
      <c r="B33" s="123"/>
      <c r="C33" s="51">
        <f>IF(C32&lt;O32,0,IF(C32=O32,1,2))</f>
        <v>1</v>
      </c>
      <c r="D33" s="51">
        <f>IF(D32&lt;N32,0,IF(D32=N32,1,2))</f>
        <v>1</v>
      </c>
      <c r="E33" s="51">
        <f>IF(E32&lt;M32,0,IF(E32=M32,1,2))</f>
        <v>1</v>
      </c>
      <c r="F33" s="51">
        <f>IF(F32&lt;L32,0,IF(F32=L32,1,2))</f>
        <v>1</v>
      </c>
      <c r="G33" s="52"/>
      <c r="H33" s="53"/>
      <c r="I33" s="54"/>
      <c r="J33" s="55"/>
      <c r="K33" s="52"/>
      <c r="L33" s="51">
        <f>IF(L32&lt;F32,0,IF(L32=F32,1,2))</f>
        <v>1</v>
      </c>
      <c r="M33" s="51">
        <f>IF(M32&lt;E32,0,IF(M32=E32,1,2))</f>
        <v>1</v>
      </c>
      <c r="N33" s="51">
        <f>IF(N32&lt;D32,0,IF(N32=D32,1,2))</f>
        <v>1</v>
      </c>
      <c r="O33" s="51">
        <f>IF(O32&lt;C32,0,IF(O32=C32,1,2))</f>
        <v>1</v>
      </c>
      <c r="P33" s="148"/>
      <c r="Q33" s="121"/>
      <c r="U33">
        <f>L30</f>
        <v>0</v>
      </c>
      <c r="V33" s="63">
        <f>K38</f>
        <v>0</v>
      </c>
      <c r="W33" s="63">
        <f>J38</f>
        <v>12</v>
      </c>
      <c r="X33">
        <f>K30</f>
        <v>0</v>
      </c>
    </row>
    <row r="34" spans="1:24" ht="15" customHeight="1" x14ac:dyDescent="0.25">
      <c r="A34" s="120">
        <v>2</v>
      </c>
      <c r="B34" s="122"/>
      <c r="C34" s="56"/>
      <c r="D34" s="56"/>
      <c r="E34" s="56"/>
      <c r="F34" s="56"/>
      <c r="G34" s="57">
        <f t="shared" ref="G34" si="3">SUM(C34:F34)</f>
        <v>0</v>
      </c>
      <c r="H34" s="58">
        <f>SUM(C35:F35)</f>
        <v>4</v>
      </c>
      <c r="I34" s="59" t="s">
        <v>31</v>
      </c>
      <c r="J34" s="60">
        <f>SUM(L35:O35)</f>
        <v>4</v>
      </c>
      <c r="K34" s="57">
        <f t="shared" ref="K34" si="4">SUM(L34:O34)</f>
        <v>0</v>
      </c>
      <c r="L34" s="56"/>
      <c r="M34" s="56"/>
      <c r="N34" s="56"/>
      <c r="O34" s="56"/>
      <c r="P34" s="124"/>
      <c r="Q34" s="120">
        <v>4</v>
      </c>
      <c r="U34">
        <f>P32</f>
        <v>0</v>
      </c>
      <c r="V34" s="63">
        <f>K32</f>
        <v>0</v>
      </c>
      <c r="W34" s="63">
        <f>J32</f>
        <v>4</v>
      </c>
    </row>
    <row r="35" spans="1:24" ht="15" customHeight="1" x14ac:dyDescent="0.25">
      <c r="A35" s="121"/>
      <c r="B35" s="123"/>
      <c r="C35" s="51">
        <f>IF(C34&lt;O34,0,IF(C34=O34,1,2))</f>
        <v>1</v>
      </c>
      <c r="D35" s="51">
        <f>IF(D34&lt;N34,0,IF(D34=N34,1,2))</f>
        <v>1</v>
      </c>
      <c r="E35" s="51">
        <f>IF(E34&lt;M34,0,IF(E34=M34,1,2))</f>
        <v>1</v>
      </c>
      <c r="F35" s="51">
        <f>IF(F34&lt;L34,0,IF(F34=L34,1,2))</f>
        <v>1</v>
      </c>
      <c r="G35" s="52"/>
      <c r="H35" s="53"/>
      <c r="I35" s="54"/>
      <c r="J35" s="55"/>
      <c r="K35" s="52"/>
      <c r="L35" s="51">
        <f>IF(L34&lt;F34,0,IF(L34=F34,1,2))</f>
        <v>1</v>
      </c>
      <c r="M35" s="51">
        <f>IF(M34&lt;E34,0,IF(M34=E34,1,2))</f>
        <v>1</v>
      </c>
      <c r="N35" s="51">
        <f>IF(N34&lt;D34,0,IF(N34=D34,1,2))</f>
        <v>1</v>
      </c>
      <c r="O35" s="51">
        <f>IF(O34&lt;C34,0,IF(O34=C34,1,2))</f>
        <v>1</v>
      </c>
      <c r="P35" s="125"/>
      <c r="Q35" s="121"/>
      <c r="U35">
        <f>P34</f>
        <v>0</v>
      </c>
      <c r="V35" s="63">
        <f>K34</f>
        <v>0</v>
      </c>
      <c r="W35" s="63">
        <f>J34</f>
        <v>4</v>
      </c>
    </row>
    <row r="36" spans="1:24" ht="15" customHeight="1" x14ac:dyDescent="0.25">
      <c r="A36" s="120">
        <v>3</v>
      </c>
      <c r="B36" s="122"/>
      <c r="C36" s="56"/>
      <c r="D36" s="56"/>
      <c r="E36" s="56"/>
      <c r="F36" s="56"/>
      <c r="G36" s="57">
        <f t="shared" ref="G36" si="5">SUM(C36:F36)</f>
        <v>0</v>
      </c>
      <c r="H36" s="58">
        <f>SUM(C37:F37)</f>
        <v>4</v>
      </c>
      <c r="I36" s="59" t="s">
        <v>31</v>
      </c>
      <c r="J36" s="60">
        <f>SUM(L37:O37)</f>
        <v>4</v>
      </c>
      <c r="K36" s="57">
        <f t="shared" ref="K36" si="6">SUM(L36:O36)</f>
        <v>0</v>
      </c>
      <c r="L36" s="56"/>
      <c r="M36" s="56"/>
      <c r="N36" s="56"/>
      <c r="O36" s="56"/>
      <c r="P36" s="124"/>
      <c r="Q36" s="120">
        <v>6</v>
      </c>
      <c r="U36">
        <f>P36</f>
        <v>0</v>
      </c>
      <c r="V36" s="63">
        <f>K36</f>
        <v>0</v>
      </c>
      <c r="W36" s="63">
        <f>J36</f>
        <v>4</v>
      </c>
    </row>
    <row r="37" spans="1:24" ht="15" customHeight="1" x14ac:dyDescent="0.25">
      <c r="A37" s="121"/>
      <c r="B37" s="123"/>
      <c r="C37" s="51">
        <f>IF(C36&lt;O36,0,IF(C36=O36,1,2))</f>
        <v>1</v>
      </c>
      <c r="D37" s="51">
        <f>IF(D36&lt;N36,0,IF(D36=N36,1,2))</f>
        <v>1</v>
      </c>
      <c r="E37" s="51">
        <f>IF(E36&lt;M36,0,IF(E36=M36,1,2))</f>
        <v>1</v>
      </c>
      <c r="F37" s="51">
        <f>IF(F36&lt;L36,0,IF(F36=L36,1,2))</f>
        <v>1</v>
      </c>
      <c r="G37" s="52"/>
      <c r="H37" s="53"/>
      <c r="I37" s="54"/>
      <c r="J37" s="55"/>
      <c r="K37" s="52"/>
      <c r="L37" s="51">
        <f>IF(L36&lt;F36,0,IF(L36=F36,1,2))</f>
        <v>1</v>
      </c>
      <c r="M37" s="51">
        <f>IF(M36&lt;E36,0,IF(M36=E36,1,2))</f>
        <v>1</v>
      </c>
      <c r="N37" s="51">
        <f>IF(N36&lt;D36,0,IF(N36=D36,1,2))</f>
        <v>1</v>
      </c>
      <c r="O37" s="51">
        <f>IF(O36&lt;C36,0,IF(O36=C36,1,2))</f>
        <v>1</v>
      </c>
      <c r="P37" s="125"/>
      <c r="Q37" s="121"/>
      <c r="U37">
        <f>A51</f>
        <v>0</v>
      </c>
      <c r="V37" s="63">
        <f>G59</f>
        <v>0</v>
      </c>
      <c r="W37" s="63">
        <f>H59</f>
        <v>12</v>
      </c>
      <c r="X37">
        <f>G51</f>
        <v>0</v>
      </c>
    </row>
    <row r="38" spans="1:24" x14ac:dyDescent="0.25">
      <c r="A38" s="23"/>
      <c r="B38" s="162" t="str">
        <f>IF(H38=J38,"Stechen","Kein Stechen erforderlich")</f>
        <v>Stechen</v>
      </c>
      <c r="C38" s="163"/>
      <c r="D38" s="164"/>
      <c r="E38" s="165" t="s">
        <v>10</v>
      </c>
      <c r="F38" s="166"/>
      <c r="G38" s="61">
        <f>G36+G34+G32</f>
        <v>0</v>
      </c>
      <c r="H38" s="24">
        <f>H36+H34+H32</f>
        <v>12</v>
      </c>
      <c r="I38" s="25" t="s">
        <v>31</v>
      </c>
      <c r="J38" s="62">
        <f>J36+J34+J32</f>
        <v>12</v>
      </c>
      <c r="K38" s="61">
        <f>K36+K34+K32</f>
        <v>0</v>
      </c>
      <c r="L38" s="165" t="s">
        <v>10</v>
      </c>
      <c r="M38" s="166"/>
      <c r="N38" s="167" t="str">
        <f>IF(H38=J38,"Stechen","Kein Stechen erforderlich")</f>
        <v>Stechen</v>
      </c>
      <c r="O38" s="168"/>
      <c r="P38" s="169"/>
      <c r="Q38" s="23"/>
      <c r="U38">
        <f>B53</f>
        <v>0</v>
      </c>
      <c r="V38" s="63">
        <f>G53</f>
        <v>0</v>
      </c>
      <c r="W38" s="63">
        <f>H53</f>
        <v>4</v>
      </c>
    </row>
    <row r="39" spans="1:24" ht="15.75" thickBot="1" x14ac:dyDescent="0.3">
      <c r="A39" s="97"/>
      <c r="B39" s="97"/>
      <c r="C39" s="97"/>
      <c r="D39" s="97"/>
      <c r="E39" s="97"/>
      <c r="F39" s="97"/>
      <c r="G39" s="97"/>
      <c r="H39" s="97"/>
      <c r="I39" s="97"/>
      <c r="J39" s="97"/>
      <c r="K39" s="97"/>
      <c r="L39" s="97"/>
      <c r="M39" s="97"/>
      <c r="N39" s="97"/>
      <c r="O39" s="97"/>
      <c r="P39" s="97"/>
      <c r="Q39" s="97"/>
      <c r="U39">
        <f>B55</f>
        <v>0</v>
      </c>
      <c r="V39" s="63">
        <f>G55</f>
        <v>0</v>
      </c>
      <c r="W39" s="63">
        <f>H55</f>
        <v>4</v>
      </c>
    </row>
    <row r="40" spans="1:24" ht="15.75" thickBot="1" x14ac:dyDescent="0.3">
      <c r="B40" s="112" t="s">
        <v>39</v>
      </c>
      <c r="C40" s="113"/>
      <c r="D40" s="113"/>
      <c r="E40" s="114" t="s">
        <v>32</v>
      </c>
      <c r="F40" s="115"/>
      <c r="G40" s="114" t="s">
        <v>33</v>
      </c>
      <c r="H40" s="116"/>
      <c r="I40" s="115"/>
      <c r="J40" s="114" t="s">
        <v>34</v>
      </c>
      <c r="K40" s="115"/>
      <c r="L40" s="114" t="s">
        <v>35</v>
      </c>
      <c r="M40" s="115"/>
      <c r="N40" s="113" t="s">
        <v>39</v>
      </c>
      <c r="O40" s="113"/>
      <c r="P40" s="117"/>
      <c r="U40">
        <f>B57</f>
        <v>0</v>
      </c>
      <c r="V40" s="63">
        <f>G57</f>
        <v>0</v>
      </c>
      <c r="W40" s="63">
        <f>H57</f>
        <v>4</v>
      </c>
    </row>
    <row r="41" spans="1:24" x14ac:dyDescent="0.25">
      <c r="A41" s="134" t="s">
        <v>30</v>
      </c>
      <c r="B41" s="134"/>
      <c r="C41" s="135" t="s">
        <v>36</v>
      </c>
      <c r="D41" s="135"/>
      <c r="E41" s="26">
        <v>1</v>
      </c>
      <c r="F41" s="27">
        <v>2</v>
      </c>
      <c r="G41" s="26">
        <v>3</v>
      </c>
      <c r="H41" s="136">
        <v>4</v>
      </c>
      <c r="I41" s="137"/>
      <c r="J41" s="26">
        <v>5</v>
      </c>
      <c r="K41" s="27">
        <v>6</v>
      </c>
      <c r="L41" s="26">
        <v>7</v>
      </c>
      <c r="M41" s="27">
        <v>8</v>
      </c>
      <c r="N41" s="135" t="s">
        <v>36</v>
      </c>
      <c r="O41" s="135"/>
      <c r="P41" s="138" t="s">
        <v>30</v>
      </c>
      <c r="Q41" s="138"/>
      <c r="U41">
        <f>L51</f>
        <v>0</v>
      </c>
      <c r="V41" s="63">
        <f>K59</f>
        <v>0</v>
      </c>
      <c r="W41" s="63">
        <f>J59</f>
        <v>12</v>
      </c>
      <c r="X41">
        <f>K51</f>
        <v>0</v>
      </c>
    </row>
    <row r="42" spans="1:24" x14ac:dyDescent="0.25">
      <c r="A42" s="104">
        <v>0</v>
      </c>
      <c r="B42" s="95" t="s">
        <v>37</v>
      </c>
      <c r="C42" s="97" t="s">
        <v>38</v>
      </c>
      <c r="D42" s="97"/>
      <c r="E42" s="28"/>
      <c r="F42" s="29"/>
      <c r="G42" s="28"/>
      <c r="H42" s="98"/>
      <c r="I42" s="99"/>
      <c r="J42" s="28"/>
      <c r="K42" s="29"/>
      <c r="L42" s="28"/>
      <c r="M42" s="29"/>
      <c r="N42" s="100" t="s">
        <v>38</v>
      </c>
      <c r="O42" s="97"/>
      <c r="P42" s="108" t="s">
        <v>37</v>
      </c>
      <c r="Q42" s="104">
        <v>0</v>
      </c>
      <c r="U42">
        <f>P53</f>
        <v>0</v>
      </c>
      <c r="V42" s="63">
        <f>K53</f>
        <v>0</v>
      </c>
      <c r="W42" s="63">
        <f>J53</f>
        <v>4</v>
      </c>
    </row>
    <row r="43" spans="1:24" x14ac:dyDescent="0.25">
      <c r="A43" s="105"/>
      <c r="B43" s="96"/>
      <c r="C43" s="97" t="s">
        <v>30</v>
      </c>
      <c r="D43" s="101"/>
      <c r="E43" s="30" t="s">
        <v>39</v>
      </c>
      <c r="F43" s="31" t="s">
        <v>39</v>
      </c>
      <c r="G43" s="30" t="s">
        <v>39</v>
      </c>
      <c r="H43" s="118" t="s">
        <v>39</v>
      </c>
      <c r="I43" s="119" t="s">
        <v>39</v>
      </c>
      <c r="J43" s="30" t="s">
        <v>39</v>
      </c>
      <c r="K43" s="31" t="s">
        <v>39</v>
      </c>
      <c r="L43" s="30" t="s">
        <v>39</v>
      </c>
      <c r="M43" s="31" t="s">
        <v>39</v>
      </c>
      <c r="N43" s="100" t="s">
        <v>30</v>
      </c>
      <c r="O43" s="97"/>
      <c r="P43" s="109"/>
      <c r="Q43" s="105"/>
      <c r="U43">
        <f>P55</f>
        <v>0</v>
      </c>
      <c r="V43" s="63">
        <f>K55</f>
        <v>0</v>
      </c>
      <c r="W43" s="63">
        <f>J55</f>
        <v>4</v>
      </c>
    </row>
    <row r="44" spans="1:24" x14ac:dyDescent="0.25">
      <c r="A44" s="104">
        <v>0</v>
      </c>
      <c r="B44" s="95" t="s">
        <v>40</v>
      </c>
      <c r="C44" s="97" t="s">
        <v>38</v>
      </c>
      <c r="D44" s="97"/>
      <c r="E44" s="28"/>
      <c r="F44" s="29"/>
      <c r="G44" s="28"/>
      <c r="H44" s="98"/>
      <c r="I44" s="99"/>
      <c r="J44" s="28"/>
      <c r="K44" s="29"/>
      <c r="L44" s="28"/>
      <c r="M44" s="29"/>
      <c r="N44" s="100" t="s">
        <v>38</v>
      </c>
      <c r="O44" s="97"/>
      <c r="P44" s="108" t="s">
        <v>40</v>
      </c>
      <c r="Q44" s="104">
        <v>0</v>
      </c>
      <c r="U44">
        <f>P57</f>
        <v>0</v>
      </c>
      <c r="V44" s="63">
        <f>K57</f>
        <v>0</v>
      </c>
      <c r="W44" s="63">
        <f>J57</f>
        <v>4</v>
      </c>
    </row>
    <row r="45" spans="1:24" x14ac:dyDescent="0.25">
      <c r="A45" s="105"/>
      <c r="B45" s="96"/>
      <c r="C45" s="97" t="s">
        <v>30</v>
      </c>
      <c r="D45" s="101"/>
      <c r="E45" s="32" t="s">
        <v>39</v>
      </c>
      <c r="F45" s="33" t="s">
        <v>39</v>
      </c>
      <c r="G45" s="32" t="s">
        <v>39</v>
      </c>
      <c r="H45" s="102" t="s">
        <v>39</v>
      </c>
      <c r="I45" s="103" t="s">
        <v>39</v>
      </c>
      <c r="J45" s="32" t="s">
        <v>39</v>
      </c>
      <c r="K45" s="33" t="s">
        <v>39</v>
      </c>
      <c r="L45" s="32" t="s">
        <v>39</v>
      </c>
      <c r="M45" s="33" t="s">
        <v>39</v>
      </c>
      <c r="N45" s="100" t="s">
        <v>30</v>
      </c>
      <c r="O45" s="97"/>
      <c r="P45" s="109"/>
      <c r="Q45" s="105"/>
      <c r="U45">
        <f>A70</f>
        <v>0</v>
      </c>
      <c r="V45" s="63">
        <f>G78</f>
        <v>0</v>
      </c>
      <c r="W45">
        <f>H78</f>
        <v>12</v>
      </c>
      <c r="X45">
        <f>G70</f>
        <v>0</v>
      </c>
    </row>
    <row r="46" spans="1:24" x14ac:dyDescent="0.25">
      <c r="A46" s="104">
        <v>0</v>
      </c>
      <c r="B46" s="95" t="s">
        <v>41</v>
      </c>
      <c r="C46" s="97" t="s">
        <v>38</v>
      </c>
      <c r="D46" s="97"/>
      <c r="E46" s="34"/>
      <c r="F46" s="35"/>
      <c r="G46" s="34"/>
      <c r="H46" s="106"/>
      <c r="I46" s="107"/>
      <c r="J46" s="34"/>
      <c r="K46" s="35"/>
      <c r="L46" s="34"/>
      <c r="M46" s="35"/>
      <c r="N46" s="100" t="s">
        <v>38</v>
      </c>
      <c r="O46" s="97"/>
      <c r="P46" s="108" t="s">
        <v>41</v>
      </c>
      <c r="Q46" s="104">
        <v>0</v>
      </c>
      <c r="U46">
        <f>B72</f>
        <v>0</v>
      </c>
      <c r="V46" s="63">
        <f>G72</f>
        <v>0</v>
      </c>
      <c r="W46" s="63">
        <f>H72</f>
        <v>4</v>
      </c>
    </row>
    <row r="47" spans="1:24" ht="15.75" thickBot="1" x14ac:dyDescent="0.3">
      <c r="A47" s="105"/>
      <c r="B47" s="96"/>
      <c r="C47" s="97" t="s">
        <v>30</v>
      </c>
      <c r="D47" s="97"/>
      <c r="E47" s="36" t="s">
        <v>39</v>
      </c>
      <c r="F47" s="37" t="s">
        <v>39</v>
      </c>
      <c r="G47" s="36" t="s">
        <v>39</v>
      </c>
      <c r="H47" s="110" t="s">
        <v>39</v>
      </c>
      <c r="I47" s="111" t="s">
        <v>39</v>
      </c>
      <c r="J47" s="36" t="s">
        <v>39</v>
      </c>
      <c r="K47" s="37" t="s">
        <v>39</v>
      </c>
      <c r="L47" s="36" t="s">
        <v>39</v>
      </c>
      <c r="M47" s="37" t="s">
        <v>39</v>
      </c>
      <c r="N47" s="97" t="s">
        <v>30</v>
      </c>
      <c r="O47" s="97"/>
      <c r="P47" s="109"/>
      <c r="Q47" s="105"/>
      <c r="U47">
        <f>B74</f>
        <v>0</v>
      </c>
      <c r="V47" s="63">
        <f>G74</f>
        <v>0</v>
      </c>
      <c r="W47" s="63">
        <f>H74</f>
        <v>4</v>
      </c>
    </row>
    <row r="48" spans="1:24" x14ac:dyDescent="0.25">
      <c r="A48" s="38"/>
      <c r="C48" s="39"/>
      <c r="D48" s="40">
        <v>0</v>
      </c>
      <c r="E48" s="40">
        <v>0</v>
      </c>
      <c r="F48" s="40">
        <v>0</v>
      </c>
      <c r="G48" s="40">
        <v>0</v>
      </c>
      <c r="H48" s="40">
        <v>0</v>
      </c>
      <c r="I48" s="41"/>
      <c r="J48" s="40">
        <v>0</v>
      </c>
      <c r="K48" s="40">
        <v>0</v>
      </c>
      <c r="L48" s="40">
        <v>0</v>
      </c>
      <c r="M48" s="40">
        <v>0</v>
      </c>
      <c r="N48" s="42">
        <v>0</v>
      </c>
      <c r="O48" s="43"/>
      <c r="Q48" s="38"/>
      <c r="U48">
        <f>B76</f>
        <v>0</v>
      </c>
      <c r="V48" s="63">
        <f>G76</f>
        <v>0</v>
      </c>
      <c r="W48" s="63">
        <f>H76</f>
        <v>4</v>
      </c>
    </row>
    <row r="49" spans="1:24" x14ac:dyDescent="0.25">
      <c r="A49" s="140" t="s">
        <v>61</v>
      </c>
      <c r="B49" s="140"/>
      <c r="C49" s="140"/>
      <c r="D49" s="140"/>
      <c r="E49" s="140"/>
      <c r="F49" s="140"/>
      <c r="G49" s="140"/>
      <c r="H49" s="140"/>
      <c r="I49" s="140"/>
      <c r="J49" s="140"/>
      <c r="K49" s="140"/>
      <c r="L49" s="140"/>
      <c r="M49" s="140"/>
      <c r="N49" s="140"/>
      <c r="O49" s="140"/>
      <c r="P49" s="140"/>
      <c r="Q49" s="140"/>
      <c r="U49">
        <f>L70</f>
        <v>0</v>
      </c>
      <c r="V49" s="63">
        <f>K78</f>
        <v>0</v>
      </c>
      <c r="W49" s="63">
        <f>J78</f>
        <v>12</v>
      </c>
      <c r="X49">
        <f>K70</f>
        <v>0</v>
      </c>
    </row>
    <row r="50" spans="1:24" x14ac:dyDescent="0.25">
      <c r="U50">
        <f>P72</f>
        <v>0</v>
      </c>
      <c r="V50" s="63">
        <f>K72</f>
        <v>0</v>
      </c>
      <c r="W50" s="63">
        <f>J72</f>
        <v>4</v>
      </c>
    </row>
    <row r="51" spans="1:24" ht="15.75" thickBot="1" x14ac:dyDescent="0.3">
      <c r="A51" s="170"/>
      <c r="B51" s="171"/>
      <c r="C51" s="171"/>
      <c r="D51" s="171"/>
      <c r="E51" s="171"/>
      <c r="F51" s="172"/>
      <c r="G51" s="16">
        <v>0</v>
      </c>
      <c r="H51" s="97" t="s">
        <v>21</v>
      </c>
      <c r="I51" s="97"/>
      <c r="J51" s="97"/>
      <c r="K51" s="16">
        <v>0</v>
      </c>
      <c r="L51" s="170"/>
      <c r="M51" s="171"/>
      <c r="N51" s="171"/>
      <c r="O51" s="171"/>
      <c r="P51" s="171"/>
      <c r="Q51" s="172"/>
      <c r="U51">
        <f>P74</f>
        <v>0</v>
      </c>
      <c r="V51" s="63">
        <f>K74</f>
        <v>0</v>
      </c>
      <c r="W51" s="63">
        <f>J74</f>
        <v>4</v>
      </c>
    </row>
    <row r="52" spans="1:24" ht="15.75" thickBot="1" x14ac:dyDescent="0.3">
      <c r="A52" s="17" t="s">
        <v>24</v>
      </c>
      <c r="B52" s="18"/>
      <c r="C52" s="19" t="s">
        <v>26</v>
      </c>
      <c r="D52" s="19" t="s">
        <v>27</v>
      </c>
      <c r="E52" s="19" t="s">
        <v>28</v>
      </c>
      <c r="F52" s="19" t="s">
        <v>29</v>
      </c>
      <c r="G52" s="18" t="s">
        <v>30</v>
      </c>
      <c r="H52" s="20"/>
      <c r="I52" s="20"/>
      <c r="J52" s="20"/>
      <c r="K52" s="21"/>
      <c r="L52" s="19" t="s">
        <v>29</v>
      </c>
      <c r="M52" s="19" t="s">
        <v>28</v>
      </c>
      <c r="N52" s="19" t="s">
        <v>27</v>
      </c>
      <c r="O52" s="19" t="s">
        <v>26</v>
      </c>
      <c r="P52" s="21" t="s">
        <v>25</v>
      </c>
      <c r="Q52" s="22" t="s">
        <v>24</v>
      </c>
      <c r="U52">
        <f>P76</f>
        <v>0</v>
      </c>
      <c r="V52" s="63">
        <f>K76</f>
        <v>0</v>
      </c>
      <c r="W52" s="63">
        <f>J76</f>
        <v>4</v>
      </c>
    </row>
    <row r="53" spans="1:24" ht="15" customHeight="1" x14ac:dyDescent="0.25">
      <c r="A53" s="139">
        <v>1</v>
      </c>
      <c r="B53" s="122"/>
      <c r="C53" s="46"/>
      <c r="D53" s="46"/>
      <c r="E53" s="46"/>
      <c r="F53" s="46"/>
      <c r="G53" s="47">
        <f>SUM(C53:F53)</f>
        <v>0</v>
      </c>
      <c r="H53" s="48">
        <f>SUM(C54:F54)</f>
        <v>4</v>
      </c>
      <c r="I53" s="49" t="s">
        <v>31</v>
      </c>
      <c r="J53" s="50">
        <f>SUM(L54:O54)</f>
        <v>4</v>
      </c>
      <c r="K53" s="47">
        <f>SUM(L53:O53)</f>
        <v>0</v>
      </c>
      <c r="L53" s="46"/>
      <c r="M53" s="46"/>
      <c r="N53" s="46"/>
      <c r="O53" s="46"/>
      <c r="P53" s="147"/>
      <c r="Q53" s="139">
        <v>2</v>
      </c>
    </row>
    <row r="54" spans="1:24" ht="15" customHeight="1" x14ac:dyDescent="0.25">
      <c r="A54" s="121"/>
      <c r="B54" s="123"/>
      <c r="C54" s="51">
        <f>IF(C53&lt;O53,0,IF(C53=O53,1,2))</f>
        <v>1</v>
      </c>
      <c r="D54" s="51">
        <f>IF(D53&lt;N53,0,IF(D53=N53,1,2))</f>
        <v>1</v>
      </c>
      <c r="E54" s="51">
        <f>IF(E53&lt;M53,0,IF(E53=M53,1,2))</f>
        <v>1</v>
      </c>
      <c r="F54" s="51">
        <f>IF(F53&lt;L53,0,IF(F53=L53,1,2))</f>
        <v>1</v>
      </c>
      <c r="G54" s="52"/>
      <c r="H54" s="53"/>
      <c r="I54" s="54"/>
      <c r="J54" s="55"/>
      <c r="K54" s="52"/>
      <c r="L54" s="51">
        <f>IF(L53&lt;F53,0,IF(L53=F53,1,2))</f>
        <v>1</v>
      </c>
      <c r="M54" s="51">
        <f>IF(M53&lt;E53,0,IF(M53=E53,1,2))</f>
        <v>1</v>
      </c>
      <c r="N54" s="51">
        <f>IF(N53&lt;D53,0,IF(N53=D53,1,2))</f>
        <v>1</v>
      </c>
      <c r="O54" s="51">
        <f>IF(O53&lt;C53,0,IF(O53=C53,1,2))</f>
        <v>1</v>
      </c>
      <c r="P54" s="148"/>
      <c r="Q54" s="121"/>
    </row>
    <row r="55" spans="1:24" ht="15" customHeight="1" x14ac:dyDescent="0.25">
      <c r="A55" s="120">
        <v>2</v>
      </c>
      <c r="B55" s="122"/>
      <c r="C55" s="56"/>
      <c r="D55" s="56"/>
      <c r="E55" s="56"/>
      <c r="F55" s="56"/>
      <c r="G55" s="57">
        <f t="shared" ref="G55" si="7">SUM(C55:F55)</f>
        <v>0</v>
      </c>
      <c r="H55" s="58">
        <f>SUM(C56:F56)</f>
        <v>4</v>
      </c>
      <c r="I55" s="59" t="s">
        <v>31</v>
      </c>
      <c r="J55" s="60">
        <f>SUM(L56:O56)</f>
        <v>4</v>
      </c>
      <c r="K55" s="57">
        <f t="shared" ref="K55" si="8">SUM(L55:O55)</f>
        <v>0</v>
      </c>
      <c r="L55" s="56"/>
      <c r="M55" s="56"/>
      <c r="N55" s="56"/>
      <c r="O55" s="56"/>
      <c r="P55" s="124"/>
      <c r="Q55" s="120">
        <v>4</v>
      </c>
    </row>
    <row r="56" spans="1:24" ht="15" customHeight="1" x14ac:dyDescent="0.25">
      <c r="A56" s="121"/>
      <c r="B56" s="123"/>
      <c r="C56" s="51">
        <f>IF(C55&lt;O55,0,IF(C55=O55,1,2))</f>
        <v>1</v>
      </c>
      <c r="D56" s="51">
        <f>IF(D55&lt;N55,0,IF(D55=N55,1,2))</f>
        <v>1</v>
      </c>
      <c r="E56" s="51">
        <f>IF(E55&lt;M55,0,IF(E55=M55,1,2))</f>
        <v>1</v>
      </c>
      <c r="F56" s="51">
        <f>IF(F55&lt;L55,0,IF(F55=L55,1,2))</f>
        <v>1</v>
      </c>
      <c r="G56" s="52"/>
      <c r="H56" s="53"/>
      <c r="I56" s="54"/>
      <c r="J56" s="55"/>
      <c r="K56" s="52"/>
      <c r="L56" s="51">
        <f>IF(L55&lt;F55,0,IF(L55=F55,1,2))</f>
        <v>1</v>
      </c>
      <c r="M56" s="51">
        <f>IF(M55&lt;E55,0,IF(M55=E55,1,2))</f>
        <v>1</v>
      </c>
      <c r="N56" s="51">
        <f>IF(N55&lt;D55,0,IF(N55=D55,1,2))</f>
        <v>1</v>
      </c>
      <c r="O56" s="51">
        <f>IF(O55&lt;C55,0,IF(O55=C55,1,2))</f>
        <v>1</v>
      </c>
      <c r="P56" s="125"/>
      <c r="Q56" s="121"/>
    </row>
    <row r="57" spans="1:24" ht="15" customHeight="1" x14ac:dyDescent="0.25">
      <c r="A57" s="120">
        <v>3</v>
      </c>
      <c r="B57" s="122"/>
      <c r="C57" s="56"/>
      <c r="D57" s="56"/>
      <c r="E57" s="56"/>
      <c r="F57" s="56"/>
      <c r="G57" s="57">
        <f t="shared" ref="G57" si="9">SUM(C57:F57)</f>
        <v>0</v>
      </c>
      <c r="H57" s="58">
        <f>SUM(C58:F58)</f>
        <v>4</v>
      </c>
      <c r="I57" s="59" t="s">
        <v>31</v>
      </c>
      <c r="J57" s="60">
        <f>SUM(L58:O58)</f>
        <v>4</v>
      </c>
      <c r="K57" s="57">
        <f t="shared" ref="K57" si="10">SUM(L57:O57)</f>
        <v>0</v>
      </c>
      <c r="L57" s="56"/>
      <c r="M57" s="56"/>
      <c r="N57" s="56"/>
      <c r="O57" s="56"/>
      <c r="P57" s="124"/>
      <c r="Q57" s="120">
        <v>6</v>
      </c>
    </row>
    <row r="58" spans="1:24" ht="15" customHeight="1" x14ac:dyDescent="0.25">
      <c r="A58" s="121"/>
      <c r="B58" s="123"/>
      <c r="C58" s="51">
        <f>IF(C57&lt;O57,0,IF(C57=O57,1,2))</f>
        <v>1</v>
      </c>
      <c r="D58" s="51">
        <f>IF(D57&lt;N57,0,IF(D57=N57,1,2))</f>
        <v>1</v>
      </c>
      <c r="E58" s="51">
        <f>IF(E57&lt;M57,0,IF(E57=M57,1,2))</f>
        <v>1</v>
      </c>
      <c r="F58" s="51">
        <f>IF(F57&lt;L57,0,IF(F57=L57,1,2))</f>
        <v>1</v>
      </c>
      <c r="G58" s="52"/>
      <c r="H58" s="53"/>
      <c r="I58" s="54"/>
      <c r="J58" s="55"/>
      <c r="K58" s="52"/>
      <c r="L58" s="51">
        <f>IF(L57&lt;F57,0,IF(L57=F57,1,2))</f>
        <v>1</v>
      </c>
      <c r="M58" s="51">
        <f>IF(M57&lt;E57,0,IF(M57=E57,1,2))</f>
        <v>1</v>
      </c>
      <c r="N58" s="51">
        <f>IF(N57&lt;D57,0,IF(N57=D57,1,2))</f>
        <v>1</v>
      </c>
      <c r="O58" s="51">
        <f>IF(O57&lt;C57,0,IF(O57=C57,1,2))</f>
        <v>1</v>
      </c>
      <c r="P58" s="125"/>
      <c r="Q58" s="121"/>
    </row>
    <row r="59" spans="1:24" x14ac:dyDescent="0.25">
      <c r="A59" s="23"/>
      <c r="B59" s="162" t="str">
        <f>IF(H59=J59,"Stechen","Kein Stechen erforderlich")</f>
        <v>Stechen</v>
      </c>
      <c r="C59" s="163"/>
      <c r="D59" s="164"/>
      <c r="E59" s="165" t="s">
        <v>10</v>
      </c>
      <c r="F59" s="166"/>
      <c r="G59" s="61">
        <f>G57+G55+G53</f>
        <v>0</v>
      </c>
      <c r="H59" s="24">
        <f>H57+H55+H53</f>
        <v>12</v>
      </c>
      <c r="I59" s="25" t="s">
        <v>31</v>
      </c>
      <c r="J59" s="62">
        <f>J57+J55+J53</f>
        <v>12</v>
      </c>
      <c r="K59" s="61">
        <f>K57+K55+K53</f>
        <v>0</v>
      </c>
      <c r="L59" s="165" t="s">
        <v>10</v>
      </c>
      <c r="M59" s="166"/>
      <c r="N59" s="167" t="str">
        <f>IF(H59=J59,"Stechen","Kein Stechen erforderlich")</f>
        <v>Stechen</v>
      </c>
      <c r="O59" s="168"/>
      <c r="P59" s="169"/>
      <c r="Q59" s="23"/>
    </row>
    <row r="60" spans="1:24" ht="15.75" thickBot="1" x14ac:dyDescent="0.3">
      <c r="A60" s="97"/>
      <c r="B60" s="97"/>
      <c r="C60" s="97"/>
      <c r="D60" s="97"/>
      <c r="E60" s="97"/>
      <c r="F60" s="97"/>
      <c r="G60" s="97"/>
      <c r="H60" s="97"/>
      <c r="I60" s="97"/>
      <c r="J60" s="97"/>
      <c r="K60" s="97"/>
      <c r="L60" s="97"/>
      <c r="M60" s="97"/>
      <c r="N60" s="97"/>
      <c r="O60" s="97"/>
      <c r="P60" s="97"/>
      <c r="Q60" s="97"/>
    </row>
    <row r="61" spans="1:24" ht="15.75" thickBot="1" x14ac:dyDescent="0.3">
      <c r="B61" s="112"/>
      <c r="C61" s="113"/>
      <c r="D61" s="113"/>
      <c r="E61" s="114" t="s">
        <v>32</v>
      </c>
      <c r="F61" s="115"/>
      <c r="G61" s="114" t="s">
        <v>33</v>
      </c>
      <c r="H61" s="116"/>
      <c r="I61" s="115"/>
      <c r="J61" s="114" t="s">
        <v>34</v>
      </c>
      <c r="K61" s="115"/>
      <c r="L61" s="114" t="s">
        <v>35</v>
      </c>
      <c r="M61" s="115"/>
      <c r="N61" s="113" t="s">
        <v>39</v>
      </c>
      <c r="O61" s="113"/>
      <c r="P61" s="117"/>
    </row>
    <row r="62" spans="1:24" x14ac:dyDescent="0.25">
      <c r="A62" s="134" t="s">
        <v>30</v>
      </c>
      <c r="B62" s="134"/>
      <c r="C62" s="135" t="s">
        <v>36</v>
      </c>
      <c r="D62" s="135"/>
      <c r="E62" s="26">
        <v>1</v>
      </c>
      <c r="F62" s="27">
        <v>2</v>
      </c>
      <c r="G62" s="26">
        <v>3</v>
      </c>
      <c r="H62" s="136">
        <v>4</v>
      </c>
      <c r="I62" s="137"/>
      <c r="J62" s="26">
        <v>5</v>
      </c>
      <c r="K62" s="27">
        <v>6</v>
      </c>
      <c r="L62" s="26">
        <v>7</v>
      </c>
      <c r="M62" s="27">
        <v>8</v>
      </c>
      <c r="N62" s="135" t="s">
        <v>36</v>
      </c>
      <c r="O62" s="135"/>
      <c r="P62" s="138" t="s">
        <v>30</v>
      </c>
      <c r="Q62" s="138"/>
    </row>
    <row r="63" spans="1:24" x14ac:dyDescent="0.25">
      <c r="A63" s="104">
        <v>0</v>
      </c>
      <c r="B63" s="95" t="s">
        <v>37</v>
      </c>
      <c r="C63" s="97" t="s">
        <v>38</v>
      </c>
      <c r="D63" s="97"/>
      <c r="E63" s="44"/>
      <c r="F63" s="45"/>
      <c r="G63" s="44"/>
      <c r="H63" s="160"/>
      <c r="I63" s="161"/>
      <c r="J63" s="44"/>
      <c r="K63" s="45"/>
      <c r="L63" s="44"/>
      <c r="M63" s="45"/>
      <c r="N63" s="100" t="s">
        <v>38</v>
      </c>
      <c r="O63" s="97"/>
      <c r="P63" s="108" t="s">
        <v>37</v>
      </c>
      <c r="Q63" s="104">
        <v>0</v>
      </c>
    </row>
    <row r="64" spans="1:24" x14ac:dyDescent="0.25">
      <c r="A64" s="105"/>
      <c r="B64" s="96"/>
      <c r="C64" s="97" t="s">
        <v>30</v>
      </c>
      <c r="D64" s="101"/>
      <c r="E64" s="30" t="s">
        <v>39</v>
      </c>
      <c r="F64" s="31" t="s">
        <v>39</v>
      </c>
      <c r="G64" s="30" t="s">
        <v>39</v>
      </c>
      <c r="H64" s="118" t="s">
        <v>39</v>
      </c>
      <c r="I64" s="119" t="s">
        <v>39</v>
      </c>
      <c r="J64" s="30" t="s">
        <v>39</v>
      </c>
      <c r="K64" s="31" t="s">
        <v>39</v>
      </c>
      <c r="L64" s="30" t="s">
        <v>39</v>
      </c>
      <c r="M64" s="31" t="s">
        <v>39</v>
      </c>
      <c r="N64" s="100" t="s">
        <v>30</v>
      </c>
      <c r="O64" s="97"/>
      <c r="P64" s="109"/>
      <c r="Q64" s="105"/>
    </row>
    <row r="65" spans="1:17" x14ac:dyDescent="0.25">
      <c r="A65" s="104">
        <v>0</v>
      </c>
      <c r="B65" s="95" t="s">
        <v>40</v>
      </c>
      <c r="C65" s="97" t="s">
        <v>38</v>
      </c>
      <c r="D65" s="97"/>
      <c r="E65" s="28"/>
      <c r="F65" s="29"/>
      <c r="G65" s="28"/>
      <c r="H65" s="98"/>
      <c r="I65" s="99"/>
      <c r="J65" s="28"/>
      <c r="K65" s="29"/>
      <c r="L65" s="28"/>
      <c r="M65" s="29"/>
      <c r="N65" s="100" t="s">
        <v>38</v>
      </c>
      <c r="O65" s="97"/>
      <c r="P65" s="108" t="s">
        <v>40</v>
      </c>
      <c r="Q65" s="104">
        <v>0</v>
      </c>
    </row>
    <row r="66" spans="1:17" x14ac:dyDescent="0.25">
      <c r="A66" s="105"/>
      <c r="B66" s="96"/>
      <c r="C66" s="97" t="s">
        <v>30</v>
      </c>
      <c r="D66" s="101"/>
      <c r="E66" s="32" t="s">
        <v>39</v>
      </c>
      <c r="F66" s="33" t="s">
        <v>39</v>
      </c>
      <c r="G66" s="32" t="s">
        <v>39</v>
      </c>
      <c r="H66" s="102" t="s">
        <v>39</v>
      </c>
      <c r="I66" s="103" t="s">
        <v>39</v>
      </c>
      <c r="J66" s="32" t="s">
        <v>39</v>
      </c>
      <c r="K66" s="33" t="s">
        <v>39</v>
      </c>
      <c r="L66" s="32" t="s">
        <v>39</v>
      </c>
      <c r="M66" s="33" t="s">
        <v>39</v>
      </c>
      <c r="N66" s="100" t="s">
        <v>30</v>
      </c>
      <c r="O66" s="97"/>
      <c r="P66" s="109"/>
      <c r="Q66" s="105"/>
    </row>
    <row r="67" spans="1:17" x14ac:dyDescent="0.25">
      <c r="A67" s="104">
        <v>0</v>
      </c>
      <c r="B67" s="95" t="s">
        <v>41</v>
      </c>
      <c r="C67" s="97" t="s">
        <v>38</v>
      </c>
      <c r="D67" s="97"/>
      <c r="E67" s="34"/>
      <c r="F67" s="35"/>
      <c r="G67" s="34"/>
      <c r="H67" s="106"/>
      <c r="I67" s="107"/>
      <c r="J67" s="34"/>
      <c r="K67" s="35"/>
      <c r="L67" s="34"/>
      <c r="M67" s="35"/>
      <c r="N67" s="100" t="s">
        <v>38</v>
      </c>
      <c r="O67" s="97"/>
      <c r="P67" s="108" t="s">
        <v>41</v>
      </c>
      <c r="Q67" s="104">
        <v>0</v>
      </c>
    </row>
    <row r="68" spans="1:17" ht="15.75" thickBot="1" x14ac:dyDescent="0.3">
      <c r="A68" s="105"/>
      <c r="B68" s="96"/>
      <c r="C68" s="97" t="s">
        <v>30</v>
      </c>
      <c r="D68" s="97"/>
      <c r="E68" s="36" t="s">
        <v>39</v>
      </c>
      <c r="F68" s="37" t="s">
        <v>39</v>
      </c>
      <c r="G68" s="36" t="s">
        <v>39</v>
      </c>
      <c r="H68" s="110" t="s">
        <v>39</v>
      </c>
      <c r="I68" s="111" t="s">
        <v>39</v>
      </c>
      <c r="J68" s="36" t="s">
        <v>39</v>
      </c>
      <c r="K68" s="37" t="s">
        <v>39</v>
      </c>
      <c r="L68" s="36" t="s">
        <v>39</v>
      </c>
      <c r="M68" s="37" t="s">
        <v>39</v>
      </c>
      <c r="N68" s="97" t="s">
        <v>30</v>
      </c>
      <c r="O68" s="97"/>
      <c r="P68" s="109"/>
      <c r="Q68" s="105"/>
    </row>
    <row r="69" spans="1:17" x14ac:dyDescent="0.25">
      <c r="A69" s="38"/>
      <c r="C69" s="39"/>
      <c r="D69" s="40">
        <v>0</v>
      </c>
      <c r="E69" s="40">
        <v>0</v>
      </c>
      <c r="F69" s="40">
        <v>0</v>
      </c>
      <c r="G69" s="40">
        <v>0</v>
      </c>
      <c r="H69" s="40">
        <v>0</v>
      </c>
      <c r="I69" s="41"/>
      <c r="J69" s="40">
        <v>0</v>
      </c>
      <c r="K69" s="40">
        <v>0</v>
      </c>
      <c r="L69" s="40">
        <v>0</v>
      </c>
      <c r="M69" s="40">
        <v>0</v>
      </c>
      <c r="N69" s="42">
        <v>0</v>
      </c>
      <c r="O69" s="43"/>
      <c r="Q69" s="38"/>
    </row>
    <row r="70" spans="1:17" ht="15.75" thickBot="1" x14ac:dyDescent="0.3">
      <c r="A70" s="170"/>
      <c r="B70" s="171"/>
      <c r="C70" s="171"/>
      <c r="D70" s="171"/>
      <c r="E70" s="171"/>
      <c r="F70" s="172"/>
      <c r="G70" s="16">
        <v>0</v>
      </c>
      <c r="H70" s="97" t="s">
        <v>21</v>
      </c>
      <c r="I70" s="97"/>
      <c r="J70" s="97"/>
      <c r="K70" s="16">
        <v>0</v>
      </c>
      <c r="L70" s="170"/>
      <c r="M70" s="171"/>
      <c r="N70" s="171"/>
      <c r="O70" s="171"/>
      <c r="P70" s="171"/>
      <c r="Q70" s="172"/>
    </row>
    <row r="71" spans="1:17" ht="15.75" thickBot="1" x14ac:dyDescent="0.3">
      <c r="A71" s="17" t="s">
        <v>24</v>
      </c>
      <c r="B71" s="18"/>
      <c r="C71" s="19" t="s">
        <v>26</v>
      </c>
      <c r="D71" s="19" t="s">
        <v>27</v>
      </c>
      <c r="E71" s="19" t="s">
        <v>28</v>
      </c>
      <c r="F71" s="19" t="s">
        <v>29</v>
      </c>
      <c r="G71" s="18" t="s">
        <v>30</v>
      </c>
      <c r="H71" s="20"/>
      <c r="I71" s="20"/>
      <c r="J71" s="20"/>
      <c r="K71" s="21"/>
      <c r="L71" s="19" t="s">
        <v>29</v>
      </c>
      <c r="M71" s="19" t="s">
        <v>28</v>
      </c>
      <c r="N71" s="19" t="s">
        <v>27</v>
      </c>
      <c r="O71" s="19" t="s">
        <v>26</v>
      </c>
      <c r="P71" s="21" t="s">
        <v>25</v>
      </c>
      <c r="Q71" s="22" t="s">
        <v>24</v>
      </c>
    </row>
    <row r="72" spans="1:17" x14ac:dyDescent="0.25">
      <c r="A72" s="139">
        <v>1</v>
      </c>
      <c r="B72" s="122"/>
      <c r="C72" s="46"/>
      <c r="D72" s="46"/>
      <c r="E72" s="46"/>
      <c r="F72" s="46"/>
      <c r="G72" s="47">
        <f>SUM(C72:F72)</f>
        <v>0</v>
      </c>
      <c r="H72" s="48">
        <f>SUM(C73:F73)</f>
        <v>4</v>
      </c>
      <c r="I72" s="49" t="s">
        <v>31</v>
      </c>
      <c r="J72" s="50">
        <f>SUM(L73:O73)</f>
        <v>4</v>
      </c>
      <c r="K72" s="47">
        <f>SUM(L72:O72)</f>
        <v>0</v>
      </c>
      <c r="L72" s="46"/>
      <c r="M72" s="46"/>
      <c r="N72" s="46"/>
      <c r="O72" s="46"/>
      <c r="P72" s="147"/>
      <c r="Q72" s="139">
        <v>2</v>
      </c>
    </row>
    <row r="73" spans="1:17" x14ac:dyDescent="0.25">
      <c r="A73" s="121"/>
      <c r="B73" s="123"/>
      <c r="C73" s="51">
        <f>IF(C72&lt;O72,0,IF(C72=O72,1,2))</f>
        <v>1</v>
      </c>
      <c r="D73" s="51">
        <f>IF(D72&lt;N72,0,IF(D72=N72,1,2))</f>
        <v>1</v>
      </c>
      <c r="E73" s="51">
        <f>IF(E72&lt;M72,0,IF(E72=M72,1,2))</f>
        <v>1</v>
      </c>
      <c r="F73" s="51">
        <f>IF(F72&lt;L72,0,IF(F72=L72,1,2))</f>
        <v>1</v>
      </c>
      <c r="G73" s="52"/>
      <c r="H73" s="53"/>
      <c r="I73" s="54"/>
      <c r="J73" s="55"/>
      <c r="K73" s="52"/>
      <c r="L73" s="51">
        <f>IF(L72&lt;F72,0,IF(L72=F72,1,2))</f>
        <v>1</v>
      </c>
      <c r="M73" s="51">
        <f>IF(M72&lt;E72,0,IF(M72=E72,1,2))</f>
        <v>1</v>
      </c>
      <c r="N73" s="51">
        <f>IF(N72&lt;D72,0,IF(N72=D72,1,2))</f>
        <v>1</v>
      </c>
      <c r="O73" s="51">
        <f>IF(O72&lt;C72,0,IF(O72=C72,1,2))</f>
        <v>1</v>
      </c>
      <c r="P73" s="148"/>
      <c r="Q73" s="121"/>
    </row>
    <row r="74" spans="1:17" x14ac:dyDescent="0.25">
      <c r="A74" s="120">
        <v>2</v>
      </c>
      <c r="B74" s="122"/>
      <c r="C74" s="56"/>
      <c r="D74" s="56"/>
      <c r="E74" s="56"/>
      <c r="F74" s="56"/>
      <c r="G74" s="57">
        <f t="shared" ref="G74" si="11">SUM(C74:F74)</f>
        <v>0</v>
      </c>
      <c r="H74" s="58">
        <f>SUM(C75:F75)</f>
        <v>4</v>
      </c>
      <c r="I74" s="59" t="s">
        <v>31</v>
      </c>
      <c r="J74" s="60">
        <f>SUM(L75:O75)</f>
        <v>4</v>
      </c>
      <c r="K74" s="57">
        <f t="shared" ref="K74" si="12">SUM(L74:O74)</f>
        <v>0</v>
      </c>
      <c r="L74" s="56"/>
      <c r="M74" s="56"/>
      <c r="N74" s="56"/>
      <c r="O74" s="56"/>
      <c r="P74" s="124"/>
      <c r="Q74" s="120">
        <v>4</v>
      </c>
    </row>
    <row r="75" spans="1:17" x14ac:dyDescent="0.25">
      <c r="A75" s="121"/>
      <c r="B75" s="123"/>
      <c r="C75" s="51">
        <f>IF(C74&lt;O74,0,IF(C74=O74,1,2))</f>
        <v>1</v>
      </c>
      <c r="D75" s="51">
        <f>IF(D74&lt;N74,0,IF(D74=N74,1,2))</f>
        <v>1</v>
      </c>
      <c r="E75" s="51">
        <f>IF(E74&lt;M74,0,IF(E74=M74,1,2))</f>
        <v>1</v>
      </c>
      <c r="F75" s="51">
        <f>IF(F74&lt;L74,0,IF(F74=L74,1,2))</f>
        <v>1</v>
      </c>
      <c r="G75" s="52"/>
      <c r="H75" s="53"/>
      <c r="I75" s="54"/>
      <c r="J75" s="55"/>
      <c r="K75" s="52"/>
      <c r="L75" s="51">
        <f>IF(L74&lt;F74,0,IF(L74=F74,1,2))</f>
        <v>1</v>
      </c>
      <c r="M75" s="51">
        <f>IF(M74&lt;E74,0,IF(M74=E74,1,2))</f>
        <v>1</v>
      </c>
      <c r="N75" s="51">
        <f>IF(N74&lt;D74,0,IF(N74=D74,1,2))</f>
        <v>1</v>
      </c>
      <c r="O75" s="51">
        <f>IF(O74&lt;C74,0,IF(O74=C74,1,2))</f>
        <v>1</v>
      </c>
      <c r="P75" s="125"/>
      <c r="Q75" s="121"/>
    </row>
    <row r="76" spans="1:17" x14ac:dyDescent="0.25">
      <c r="A76" s="120">
        <v>3</v>
      </c>
      <c r="B76" s="122"/>
      <c r="C76" s="56"/>
      <c r="D76" s="56"/>
      <c r="E76" s="56"/>
      <c r="F76" s="56"/>
      <c r="G76" s="57">
        <f t="shared" ref="G76" si="13">SUM(C76:F76)</f>
        <v>0</v>
      </c>
      <c r="H76" s="58">
        <f>SUM(C77:F77)</f>
        <v>4</v>
      </c>
      <c r="I76" s="59" t="s">
        <v>31</v>
      </c>
      <c r="J76" s="60">
        <f>SUM(L77:O77)</f>
        <v>4</v>
      </c>
      <c r="K76" s="57">
        <f t="shared" ref="K76" si="14">SUM(L76:O76)</f>
        <v>0</v>
      </c>
      <c r="L76" s="56"/>
      <c r="M76" s="56"/>
      <c r="N76" s="56"/>
      <c r="O76" s="56"/>
      <c r="P76" s="124"/>
      <c r="Q76" s="120">
        <v>6</v>
      </c>
    </row>
    <row r="77" spans="1:17" x14ac:dyDescent="0.25">
      <c r="A77" s="121"/>
      <c r="B77" s="123"/>
      <c r="C77" s="51">
        <f>IF(C76&lt;O76,0,IF(C76=O76,1,2))</f>
        <v>1</v>
      </c>
      <c r="D77" s="51">
        <f>IF(D76&lt;N76,0,IF(D76=N76,1,2))</f>
        <v>1</v>
      </c>
      <c r="E77" s="51">
        <f>IF(E76&lt;M76,0,IF(E76=M76,1,2))</f>
        <v>1</v>
      </c>
      <c r="F77" s="51">
        <f>IF(F76&lt;L76,0,IF(F76=L76,1,2))</f>
        <v>1</v>
      </c>
      <c r="G77" s="52"/>
      <c r="H77" s="53"/>
      <c r="I77" s="54"/>
      <c r="J77" s="55"/>
      <c r="K77" s="52"/>
      <c r="L77" s="51">
        <f>IF(L76&lt;F76,0,IF(L76=F76,1,2))</f>
        <v>1</v>
      </c>
      <c r="M77" s="51">
        <f>IF(M76&lt;E76,0,IF(M76=E76,1,2))</f>
        <v>1</v>
      </c>
      <c r="N77" s="51">
        <f>IF(N76&lt;D76,0,IF(N76=D76,1,2))</f>
        <v>1</v>
      </c>
      <c r="O77" s="51">
        <f>IF(O76&lt;C76,0,IF(O76=C76,1,2))</f>
        <v>1</v>
      </c>
      <c r="P77" s="125"/>
      <c r="Q77" s="121"/>
    </row>
    <row r="78" spans="1:17" x14ac:dyDescent="0.25">
      <c r="A78" s="23"/>
      <c r="B78" s="162" t="str">
        <f>IF(H78=J78,"Stechen","Kein Stechen erforderlich")</f>
        <v>Stechen</v>
      </c>
      <c r="C78" s="163"/>
      <c r="D78" s="164"/>
      <c r="E78" s="165" t="s">
        <v>10</v>
      </c>
      <c r="F78" s="166"/>
      <c r="G78" s="61">
        <f>G76+G74+G72</f>
        <v>0</v>
      </c>
      <c r="H78" s="24">
        <f>H76+H74+H72</f>
        <v>12</v>
      </c>
      <c r="I78" s="25" t="s">
        <v>31</v>
      </c>
      <c r="J78" s="62">
        <f>J76+J74+J72</f>
        <v>12</v>
      </c>
      <c r="K78" s="61">
        <f>K76+K74+K72</f>
        <v>0</v>
      </c>
      <c r="L78" s="165" t="s">
        <v>10</v>
      </c>
      <c r="M78" s="166"/>
      <c r="N78" s="167" t="str">
        <f>IF(H78=J78,"Stechen","Kein Stechen erforderlich")</f>
        <v>Stechen</v>
      </c>
      <c r="O78" s="168"/>
      <c r="P78" s="169"/>
      <c r="Q78" s="23"/>
    </row>
    <row r="79" spans="1:17" ht="15.75" thickBot="1" x14ac:dyDescent="0.3">
      <c r="A79" s="97"/>
      <c r="B79" s="97"/>
      <c r="C79" s="97"/>
      <c r="D79" s="97"/>
      <c r="E79" s="97"/>
      <c r="F79" s="97"/>
      <c r="G79" s="97"/>
      <c r="H79" s="97"/>
      <c r="I79" s="97"/>
      <c r="J79" s="97"/>
      <c r="K79" s="97"/>
      <c r="L79" s="97"/>
      <c r="M79" s="97"/>
      <c r="N79" s="97"/>
      <c r="O79" s="97"/>
      <c r="P79" s="97"/>
      <c r="Q79" s="97"/>
    </row>
    <row r="80" spans="1:17" ht="15.75" thickBot="1" x14ac:dyDescent="0.3">
      <c r="B80" s="112"/>
      <c r="C80" s="113"/>
      <c r="D80" s="113"/>
      <c r="E80" s="114" t="s">
        <v>32</v>
      </c>
      <c r="F80" s="115"/>
      <c r="G80" s="114" t="s">
        <v>33</v>
      </c>
      <c r="H80" s="116"/>
      <c r="I80" s="115"/>
      <c r="J80" s="114" t="s">
        <v>34</v>
      </c>
      <c r="K80" s="115"/>
      <c r="L80" s="114" t="s">
        <v>35</v>
      </c>
      <c r="M80" s="115"/>
      <c r="N80" s="113" t="s">
        <v>39</v>
      </c>
      <c r="O80" s="113"/>
      <c r="P80" s="117"/>
    </row>
    <row r="81" spans="1:17" x14ac:dyDescent="0.25">
      <c r="A81" s="134" t="s">
        <v>30</v>
      </c>
      <c r="B81" s="134"/>
      <c r="C81" s="135" t="s">
        <v>36</v>
      </c>
      <c r="D81" s="135"/>
      <c r="E81" s="26">
        <v>1</v>
      </c>
      <c r="F81" s="27">
        <v>2</v>
      </c>
      <c r="G81" s="26">
        <v>3</v>
      </c>
      <c r="H81" s="136">
        <v>4</v>
      </c>
      <c r="I81" s="137"/>
      <c r="J81" s="26">
        <v>5</v>
      </c>
      <c r="K81" s="27">
        <v>6</v>
      </c>
      <c r="L81" s="26">
        <v>7</v>
      </c>
      <c r="M81" s="27">
        <v>8</v>
      </c>
      <c r="N81" s="135" t="s">
        <v>36</v>
      </c>
      <c r="O81" s="135"/>
      <c r="P81" s="138" t="s">
        <v>30</v>
      </c>
      <c r="Q81" s="138"/>
    </row>
    <row r="82" spans="1:17" x14ac:dyDescent="0.25">
      <c r="A82" s="104">
        <v>0</v>
      </c>
      <c r="B82" s="95" t="s">
        <v>37</v>
      </c>
      <c r="C82" s="97" t="s">
        <v>38</v>
      </c>
      <c r="D82" s="97"/>
      <c r="E82" s="44"/>
      <c r="F82" s="45"/>
      <c r="G82" s="44"/>
      <c r="H82" s="160"/>
      <c r="I82" s="161"/>
      <c r="J82" s="44"/>
      <c r="K82" s="45"/>
      <c r="L82" s="44"/>
      <c r="M82" s="45"/>
      <c r="N82" s="100" t="s">
        <v>38</v>
      </c>
      <c r="O82" s="97"/>
      <c r="P82" s="108" t="s">
        <v>37</v>
      </c>
      <c r="Q82" s="104">
        <v>0</v>
      </c>
    </row>
    <row r="83" spans="1:17" x14ac:dyDescent="0.25">
      <c r="A83" s="105"/>
      <c r="B83" s="96"/>
      <c r="C83" s="97" t="s">
        <v>30</v>
      </c>
      <c r="D83" s="101"/>
      <c r="E83" s="30" t="s">
        <v>39</v>
      </c>
      <c r="F83" s="31" t="s">
        <v>39</v>
      </c>
      <c r="G83" s="30" t="s">
        <v>39</v>
      </c>
      <c r="H83" s="118" t="s">
        <v>39</v>
      </c>
      <c r="I83" s="119" t="s">
        <v>39</v>
      </c>
      <c r="J83" s="30" t="s">
        <v>39</v>
      </c>
      <c r="K83" s="31" t="s">
        <v>39</v>
      </c>
      <c r="L83" s="30" t="s">
        <v>39</v>
      </c>
      <c r="M83" s="31" t="s">
        <v>39</v>
      </c>
      <c r="N83" s="100" t="s">
        <v>30</v>
      </c>
      <c r="O83" s="97"/>
      <c r="P83" s="109"/>
      <c r="Q83" s="105"/>
    </row>
    <row r="84" spans="1:17" x14ac:dyDescent="0.25">
      <c r="A84" s="104">
        <v>0</v>
      </c>
      <c r="B84" s="95" t="s">
        <v>40</v>
      </c>
      <c r="C84" s="97" t="s">
        <v>38</v>
      </c>
      <c r="D84" s="97"/>
      <c r="E84" s="28"/>
      <c r="F84" s="29"/>
      <c r="G84" s="28"/>
      <c r="H84" s="98"/>
      <c r="I84" s="99"/>
      <c r="J84" s="28"/>
      <c r="K84" s="29"/>
      <c r="L84" s="28"/>
      <c r="M84" s="29"/>
      <c r="N84" s="100" t="s">
        <v>38</v>
      </c>
      <c r="O84" s="97"/>
      <c r="P84" s="108" t="s">
        <v>40</v>
      </c>
      <c r="Q84" s="104">
        <v>0</v>
      </c>
    </row>
    <row r="85" spans="1:17" x14ac:dyDescent="0.25">
      <c r="A85" s="105"/>
      <c r="B85" s="96"/>
      <c r="C85" s="97" t="s">
        <v>30</v>
      </c>
      <c r="D85" s="101"/>
      <c r="E85" s="32" t="s">
        <v>39</v>
      </c>
      <c r="F85" s="33" t="s">
        <v>39</v>
      </c>
      <c r="G85" s="32" t="s">
        <v>39</v>
      </c>
      <c r="H85" s="102" t="s">
        <v>39</v>
      </c>
      <c r="I85" s="103" t="s">
        <v>39</v>
      </c>
      <c r="J85" s="32" t="s">
        <v>39</v>
      </c>
      <c r="K85" s="33" t="s">
        <v>39</v>
      </c>
      <c r="L85" s="32" t="s">
        <v>39</v>
      </c>
      <c r="M85" s="33" t="s">
        <v>39</v>
      </c>
      <c r="N85" s="100" t="s">
        <v>30</v>
      </c>
      <c r="O85" s="97"/>
      <c r="P85" s="109"/>
      <c r="Q85" s="105"/>
    </row>
    <row r="86" spans="1:17" x14ac:dyDescent="0.25">
      <c r="A86" s="104">
        <v>0</v>
      </c>
      <c r="B86" s="95" t="s">
        <v>41</v>
      </c>
      <c r="C86" s="97" t="s">
        <v>38</v>
      </c>
      <c r="D86" s="97"/>
      <c r="E86" s="34"/>
      <c r="F86" s="35"/>
      <c r="G86" s="34"/>
      <c r="H86" s="106"/>
      <c r="I86" s="107"/>
      <c r="J86" s="34"/>
      <c r="K86" s="35"/>
      <c r="L86" s="34"/>
      <c r="M86" s="35"/>
      <c r="N86" s="100" t="s">
        <v>38</v>
      </c>
      <c r="O86" s="97"/>
      <c r="P86" s="108" t="s">
        <v>41</v>
      </c>
      <c r="Q86" s="104">
        <v>0</v>
      </c>
    </row>
    <row r="87" spans="1:17" ht="15.75" thickBot="1" x14ac:dyDescent="0.3">
      <c r="A87" s="105"/>
      <c r="B87" s="96"/>
      <c r="C87" s="97" t="s">
        <v>30</v>
      </c>
      <c r="D87" s="97"/>
      <c r="E87" s="36" t="s">
        <v>39</v>
      </c>
      <c r="F87" s="37" t="s">
        <v>39</v>
      </c>
      <c r="G87" s="36" t="s">
        <v>39</v>
      </c>
      <c r="H87" s="110" t="s">
        <v>39</v>
      </c>
      <c r="I87" s="111" t="s">
        <v>39</v>
      </c>
      <c r="J87" s="36" t="s">
        <v>39</v>
      </c>
      <c r="K87" s="37" t="s">
        <v>39</v>
      </c>
      <c r="L87" s="36" t="s">
        <v>39</v>
      </c>
      <c r="M87" s="37" t="s">
        <v>39</v>
      </c>
      <c r="N87" s="97" t="s">
        <v>30</v>
      </c>
      <c r="O87" s="97"/>
      <c r="P87" s="109"/>
      <c r="Q87" s="105"/>
    </row>
  </sheetData>
  <mergeCells count="252">
    <mergeCell ref="A1:M1"/>
    <mergeCell ref="N1:Q1"/>
    <mergeCell ref="C3:O3"/>
    <mergeCell ref="C4:O4"/>
    <mergeCell ref="C5:O5"/>
    <mergeCell ref="A7:Q7"/>
    <mergeCell ref="A13:A14"/>
    <mergeCell ref="B13:B14"/>
    <mergeCell ref="P13:P14"/>
    <mergeCell ref="Q13:Q14"/>
    <mergeCell ref="A15:A16"/>
    <mergeCell ref="B15:B16"/>
    <mergeCell ref="P15:P16"/>
    <mergeCell ref="Q15:Q16"/>
    <mergeCell ref="A9:F9"/>
    <mergeCell ref="H9:J9"/>
    <mergeCell ref="L9:Q9"/>
    <mergeCell ref="A11:A12"/>
    <mergeCell ref="B11:B12"/>
    <mergeCell ref="P11:P12"/>
    <mergeCell ref="Q11:Q12"/>
    <mergeCell ref="N19:P19"/>
    <mergeCell ref="A20:B20"/>
    <mergeCell ref="C20:D20"/>
    <mergeCell ref="H20:I20"/>
    <mergeCell ref="N20:O20"/>
    <mergeCell ref="P20:Q20"/>
    <mergeCell ref="B17:D17"/>
    <mergeCell ref="E17:F17"/>
    <mergeCell ref="L17:M17"/>
    <mergeCell ref="N17:P17"/>
    <mergeCell ref="A18:Q18"/>
    <mergeCell ref="B19:D19"/>
    <mergeCell ref="E19:F19"/>
    <mergeCell ref="G19:I19"/>
    <mergeCell ref="J19:K19"/>
    <mergeCell ref="L19:M19"/>
    <mergeCell ref="Q21:Q22"/>
    <mergeCell ref="C22:D22"/>
    <mergeCell ref="H22:I22"/>
    <mergeCell ref="N22:O22"/>
    <mergeCell ref="A23:A24"/>
    <mergeCell ref="B23:B24"/>
    <mergeCell ref="C23:D23"/>
    <mergeCell ref="H23:I23"/>
    <mergeCell ref="N23:O23"/>
    <mergeCell ref="P23:P24"/>
    <mergeCell ref="A21:A22"/>
    <mergeCell ref="B21:B22"/>
    <mergeCell ref="C21:D21"/>
    <mergeCell ref="H21:I21"/>
    <mergeCell ref="N21:O21"/>
    <mergeCell ref="P21:P22"/>
    <mergeCell ref="Q23:Q24"/>
    <mergeCell ref="C24:D24"/>
    <mergeCell ref="H24:I24"/>
    <mergeCell ref="N24:O24"/>
    <mergeCell ref="Q32:Q33"/>
    <mergeCell ref="A34:A35"/>
    <mergeCell ref="B34:B35"/>
    <mergeCell ref="P34:P35"/>
    <mergeCell ref="Q34:Q35"/>
    <mergeCell ref="Q25:Q26"/>
    <mergeCell ref="C26:D26"/>
    <mergeCell ref="H26:I26"/>
    <mergeCell ref="N26:O26"/>
    <mergeCell ref="A28:Q28"/>
    <mergeCell ref="A30:F30"/>
    <mergeCell ref="H30:J30"/>
    <mergeCell ref="L30:Q30"/>
    <mergeCell ref="A25:A26"/>
    <mergeCell ref="B25:B26"/>
    <mergeCell ref="C25:D25"/>
    <mergeCell ref="H25:I25"/>
    <mergeCell ref="N25:O25"/>
    <mergeCell ref="P25:P26"/>
    <mergeCell ref="A32:A33"/>
    <mergeCell ref="B32:B33"/>
    <mergeCell ref="P32:P33"/>
    <mergeCell ref="A39:Q39"/>
    <mergeCell ref="B40:D40"/>
    <mergeCell ref="E40:F40"/>
    <mergeCell ref="G40:I40"/>
    <mergeCell ref="J40:K40"/>
    <mergeCell ref="L40:M40"/>
    <mergeCell ref="N40:P40"/>
    <mergeCell ref="A36:A37"/>
    <mergeCell ref="B36:B37"/>
    <mergeCell ref="P36:P37"/>
    <mergeCell ref="Q36:Q37"/>
    <mergeCell ref="B38:D38"/>
    <mergeCell ref="E38:F38"/>
    <mergeCell ref="L38:M38"/>
    <mergeCell ref="N38:P38"/>
    <mergeCell ref="A41:B41"/>
    <mergeCell ref="C41:D41"/>
    <mergeCell ref="H41:I41"/>
    <mergeCell ref="N41:O41"/>
    <mergeCell ref="P41:Q41"/>
    <mergeCell ref="A42:A43"/>
    <mergeCell ref="B42:B43"/>
    <mergeCell ref="C42:D42"/>
    <mergeCell ref="H42:I42"/>
    <mergeCell ref="N42:O42"/>
    <mergeCell ref="P42:P43"/>
    <mergeCell ref="Q42:Q43"/>
    <mergeCell ref="C43:D43"/>
    <mergeCell ref="H43:I43"/>
    <mergeCell ref="N43:O43"/>
    <mergeCell ref="A49:Q49"/>
    <mergeCell ref="P44:P45"/>
    <mergeCell ref="Q44:Q45"/>
    <mergeCell ref="C45:D45"/>
    <mergeCell ref="H45:I45"/>
    <mergeCell ref="N45:O45"/>
    <mergeCell ref="A46:A47"/>
    <mergeCell ref="B46:B47"/>
    <mergeCell ref="C46:D46"/>
    <mergeCell ref="H46:I46"/>
    <mergeCell ref="N46:O46"/>
    <mergeCell ref="A44:A45"/>
    <mergeCell ref="B44:B45"/>
    <mergeCell ref="C44:D44"/>
    <mergeCell ref="H44:I44"/>
    <mergeCell ref="N44:O44"/>
    <mergeCell ref="P46:P47"/>
    <mergeCell ref="Q46:Q47"/>
    <mergeCell ref="C47:D47"/>
    <mergeCell ref="H47:I47"/>
    <mergeCell ref="N47:O47"/>
    <mergeCell ref="A55:A56"/>
    <mergeCell ref="B55:B56"/>
    <mergeCell ref="P55:P56"/>
    <mergeCell ref="Q55:Q56"/>
    <mergeCell ref="A57:A58"/>
    <mergeCell ref="B57:B58"/>
    <mergeCell ref="P57:P58"/>
    <mergeCell ref="Q57:Q58"/>
    <mergeCell ref="A51:F51"/>
    <mergeCell ref="H51:J51"/>
    <mergeCell ref="L51:Q51"/>
    <mergeCell ref="A53:A54"/>
    <mergeCell ref="B53:B54"/>
    <mergeCell ref="P53:P54"/>
    <mergeCell ref="Q53:Q54"/>
    <mergeCell ref="N61:P61"/>
    <mergeCell ref="A62:B62"/>
    <mergeCell ref="C62:D62"/>
    <mergeCell ref="H62:I62"/>
    <mergeCell ref="N62:O62"/>
    <mergeCell ref="P62:Q62"/>
    <mergeCell ref="B59:D59"/>
    <mergeCell ref="E59:F59"/>
    <mergeCell ref="L59:M59"/>
    <mergeCell ref="N59:P59"/>
    <mergeCell ref="A60:Q60"/>
    <mergeCell ref="B61:D61"/>
    <mergeCell ref="E61:F61"/>
    <mergeCell ref="G61:I61"/>
    <mergeCell ref="J61:K61"/>
    <mergeCell ref="L61:M61"/>
    <mergeCell ref="Q63:Q64"/>
    <mergeCell ref="C64:D64"/>
    <mergeCell ref="H64:I64"/>
    <mergeCell ref="N64:O64"/>
    <mergeCell ref="A65:A66"/>
    <mergeCell ref="B65:B66"/>
    <mergeCell ref="C65:D65"/>
    <mergeCell ref="H65:I65"/>
    <mergeCell ref="N65:O65"/>
    <mergeCell ref="P65:P66"/>
    <mergeCell ref="A63:A64"/>
    <mergeCell ref="B63:B64"/>
    <mergeCell ref="C63:D63"/>
    <mergeCell ref="H63:I63"/>
    <mergeCell ref="N63:O63"/>
    <mergeCell ref="P63:P64"/>
    <mergeCell ref="Q65:Q66"/>
    <mergeCell ref="C66:D66"/>
    <mergeCell ref="H66:I66"/>
    <mergeCell ref="N66:O66"/>
    <mergeCell ref="Q72:Q73"/>
    <mergeCell ref="A74:A75"/>
    <mergeCell ref="B74:B75"/>
    <mergeCell ref="P74:P75"/>
    <mergeCell ref="Q74:Q75"/>
    <mergeCell ref="Q67:Q68"/>
    <mergeCell ref="C68:D68"/>
    <mergeCell ref="H68:I68"/>
    <mergeCell ref="N68:O68"/>
    <mergeCell ref="A70:F70"/>
    <mergeCell ref="H70:J70"/>
    <mergeCell ref="L70:Q70"/>
    <mergeCell ref="A67:A68"/>
    <mergeCell ref="B67:B68"/>
    <mergeCell ref="C67:D67"/>
    <mergeCell ref="H67:I67"/>
    <mergeCell ref="N67:O67"/>
    <mergeCell ref="P67:P68"/>
    <mergeCell ref="A72:A73"/>
    <mergeCell ref="B72:B73"/>
    <mergeCell ref="P72:P73"/>
    <mergeCell ref="A76:A77"/>
    <mergeCell ref="B76:B77"/>
    <mergeCell ref="P76:P77"/>
    <mergeCell ref="Q76:Q77"/>
    <mergeCell ref="B78:D78"/>
    <mergeCell ref="E78:F78"/>
    <mergeCell ref="L78:M78"/>
    <mergeCell ref="N78:P78"/>
    <mergeCell ref="A81:B81"/>
    <mergeCell ref="C81:D81"/>
    <mergeCell ref="H81:I81"/>
    <mergeCell ref="N81:O81"/>
    <mergeCell ref="P81:Q81"/>
    <mergeCell ref="P86:P87"/>
    <mergeCell ref="Q86:Q87"/>
    <mergeCell ref="C87:D87"/>
    <mergeCell ref="H87:I87"/>
    <mergeCell ref="N87:O87"/>
    <mergeCell ref="P84:P85"/>
    <mergeCell ref="Q84:Q85"/>
    <mergeCell ref="N85:O85"/>
    <mergeCell ref="A79:Q79"/>
    <mergeCell ref="B80:D80"/>
    <mergeCell ref="E80:F80"/>
    <mergeCell ref="G80:I80"/>
    <mergeCell ref="J80:K80"/>
    <mergeCell ref="L80:M80"/>
    <mergeCell ref="N80:P80"/>
    <mergeCell ref="A82:A83"/>
    <mergeCell ref="B82:B83"/>
    <mergeCell ref="C82:D82"/>
    <mergeCell ref="P82:P83"/>
    <mergeCell ref="Q82:Q83"/>
    <mergeCell ref="C83:D83"/>
    <mergeCell ref="H83:I83"/>
    <mergeCell ref="N83:O83"/>
    <mergeCell ref="A84:A85"/>
    <mergeCell ref="B84:B85"/>
    <mergeCell ref="C84:D84"/>
    <mergeCell ref="H84:I84"/>
    <mergeCell ref="N84:O84"/>
    <mergeCell ref="C85:D85"/>
    <mergeCell ref="H85:I85"/>
    <mergeCell ref="H82:I82"/>
    <mergeCell ref="N82:O82"/>
    <mergeCell ref="A86:A87"/>
    <mergeCell ref="B86:B87"/>
    <mergeCell ref="C86:D86"/>
    <mergeCell ref="H86:I86"/>
    <mergeCell ref="N86:O86"/>
  </mergeCells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48"/>
  <sheetViews>
    <sheetView topLeftCell="A46" workbookViewId="0">
      <selection activeCell="P32" sqref="P32:P37"/>
    </sheetView>
  </sheetViews>
  <sheetFormatPr baseColWidth="10" defaultRowHeight="15" x14ac:dyDescent="0.25"/>
  <cols>
    <col min="2" max="2" width="25.7109375" customWidth="1"/>
    <col min="3" max="15" width="6.7109375" customWidth="1"/>
    <col min="16" max="16" width="25.7109375" customWidth="1"/>
  </cols>
  <sheetData>
    <row r="1" spans="1:17" ht="30" x14ac:dyDescent="0.25">
      <c r="A1" s="151" t="s">
        <v>49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2"/>
      <c r="O1" s="153"/>
      <c r="P1" s="153"/>
      <c r="Q1" s="153"/>
    </row>
    <row r="3" spans="1:17" x14ac:dyDescent="0.25">
      <c r="C3" s="88" t="s">
        <v>22</v>
      </c>
      <c r="D3" s="154"/>
      <c r="E3" s="154"/>
      <c r="F3" s="154"/>
      <c r="G3" s="154"/>
      <c r="H3" s="154"/>
      <c r="I3" s="154"/>
      <c r="J3" s="154"/>
      <c r="K3" s="154"/>
      <c r="L3" s="154"/>
      <c r="M3" s="154"/>
      <c r="N3" s="154"/>
      <c r="O3" s="154"/>
    </row>
    <row r="4" spans="1:17" x14ac:dyDescent="0.25">
      <c r="C4" s="89" t="s">
        <v>58</v>
      </c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</row>
    <row r="5" spans="1:17" x14ac:dyDescent="0.25">
      <c r="C5" s="88" t="s">
        <v>23</v>
      </c>
      <c r="D5" s="154"/>
      <c r="E5" s="154"/>
      <c r="F5" s="154"/>
      <c r="G5" s="154"/>
      <c r="H5" s="154"/>
      <c r="I5" s="154"/>
      <c r="J5" s="154"/>
      <c r="K5" s="154"/>
      <c r="L5" s="154"/>
      <c r="M5" s="154"/>
      <c r="N5" s="154"/>
      <c r="O5" s="154"/>
    </row>
    <row r="7" spans="1:17" x14ac:dyDescent="0.25">
      <c r="A7" s="140" t="s">
        <v>50</v>
      </c>
      <c r="B7" s="140"/>
      <c r="C7" s="140"/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0"/>
      <c r="Q7" s="140"/>
    </row>
    <row r="9" spans="1:17" ht="24.95" customHeight="1" thickBot="1" x14ac:dyDescent="0.3">
      <c r="A9" s="141"/>
      <c r="B9" s="142"/>
      <c r="C9" s="142"/>
      <c r="D9" s="142"/>
      <c r="E9" s="142"/>
      <c r="F9" s="143"/>
      <c r="G9" s="16"/>
      <c r="H9" s="97"/>
      <c r="I9" s="97"/>
      <c r="J9" s="97"/>
      <c r="K9" s="16"/>
      <c r="L9" s="144"/>
      <c r="M9" s="145"/>
      <c r="N9" s="145"/>
      <c r="O9" s="145"/>
      <c r="P9" s="145"/>
      <c r="Q9" s="146"/>
    </row>
    <row r="10" spans="1:17" ht="15.75" thickBot="1" x14ac:dyDescent="0.3">
      <c r="A10" s="17" t="s">
        <v>24</v>
      </c>
      <c r="B10" s="18" t="s">
        <v>25</v>
      </c>
      <c r="C10" s="19" t="s">
        <v>26</v>
      </c>
      <c r="D10" s="19" t="s">
        <v>27</v>
      </c>
      <c r="E10" s="19" t="s">
        <v>28</v>
      </c>
      <c r="F10" s="19" t="s">
        <v>29</v>
      </c>
      <c r="G10" s="18" t="s">
        <v>30</v>
      </c>
      <c r="H10" s="20"/>
      <c r="I10" s="20"/>
      <c r="J10" s="20"/>
      <c r="K10" s="21"/>
      <c r="L10" s="19" t="s">
        <v>29</v>
      </c>
      <c r="M10" s="19" t="s">
        <v>28</v>
      </c>
      <c r="N10" s="19" t="s">
        <v>27</v>
      </c>
      <c r="O10" s="19" t="s">
        <v>26</v>
      </c>
      <c r="P10" s="21" t="s">
        <v>25</v>
      </c>
      <c r="Q10" s="22" t="s">
        <v>24</v>
      </c>
    </row>
    <row r="11" spans="1:17" ht="15" customHeight="1" x14ac:dyDescent="0.25">
      <c r="A11" s="139">
        <v>1</v>
      </c>
      <c r="B11" s="122"/>
      <c r="C11" s="46"/>
      <c r="D11" s="46"/>
      <c r="E11" s="46"/>
      <c r="F11" s="46"/>
      <c r="G11" s="47">
        <f>SUM(C11:F11)</f>
        <v>0</v>
      </c>
      <c r="H11" s="48">
        <f>SUM(C12:F12)</f>
        <v>4</v>
      </c>
      <c r="I11" s="49" t="s">
        <v>31</v>
      </c>
      <c r="J11" s="50">
        <f>SUM(L12:O12)</f>
        <v>4</v>
      </c>
      <c r="K11" s="47">
        <f>SUM(L11:O11)</f>
        <v>0</v>
      </c>
      <c r="L11" s="46"/>
      <c r="M11" s="46"/>
      <c r="N11" s="46"/>
      <c r="O11" s="46"/>
      <c r="P11" s="147"/>
      <c r="Q11" s="139">
        <v>2</v>
      </c>
    </row>
    <row r="12" spans="1:17" ht="15" customHeight="1" x14ac:dyDescent="0.25">
      <c r="A12" s="121"/>
      <c r="B12" s="123"/>
      <c r="C12" s="51">
        <f>IF(C11&lt;O11,0,IF(C11=O11,1,2))</f>
        <v>1</v>
      </c>
      <c r="D12" s="51">
        <f>IF(D11&lt;N11,0,IF(D11=N11,1,2))</f>
        <v>1</v>
      </c>
      <c r="E12" s="51">
        <f>IF(E11&lt;M11,0,IF(E11=M11,1,2))</f>
        <v>1</v>
      </c>
      <c r="F12" s="51">
        <f>IF(F11&lt;L11,0,IF(F11=L11,1,2))</f>
        <v>1</v>
      </c>
      <c r="G12" s="52"/>
      <c r="H12" s="53"/>
      <c r="I12" s="54"/>
      <c r="J12" s="55"/>
      <c r="K12" s="52"/>
      <c r="L12" s="51">
        <f>IF(L11&lt;F11,0,IF(L11=F11,1,2))</f>
        <v>1</v>
      </c>
      <c r="M12" s="51">
        <f>IF(M11&lt;E11,0,IF(M11=E11,1,2))</f>
        <v>1</v>
      </c>
      <c r="N12" s="51">
        <f>IF(N11&lt;D11,0,IF(N11=D11,1,2))</f>
        <v>1</v>
      </c>
      <c r="O12" s="51">
        <f>IF(O11&lt;C11,0,IF(O11=C11,1,2))</f>
        <v>1</v>
      </c>
      <c r="P12" s="148"/>
      <c r="Q12" s="121"/>
    </row>
    <row r="13" spans="1:17" ht="15" customHeight="1" x14ac:dyDescent="0.25">
      <c r="A13" s="120">
        <v>3</v>
      </c>
      <c r="B13" s="122"/>
      <c r="C13" s="56"/>
      <c r="D13" s="56"/>
      <c r="E13" s="56"/>
      <c r="F13" s="56"/>
      <c r="G13" s="57">
        <f t="shared" ref="G13:G15" si="0">SUM(C13:F13)</f>
        <v>0</v>
      </c>
      <c r="H13" s="58">
        <f>SUM(C14:F14)</f>
        <v>4</v>
      </c>
      <c r="I13" s="59" t="s">
        <v>31</v>
      </c>
      <c r="J13" s="60">
        <f>SUM(L14:O14)</f>
        <v>4</v>
      </c>
      <c r="K13" s="57">
        <f t="shared" ref="K13:K15" si="1">SUM(L13:O13)</f>
        <v>0</v>
      </c>
      <c r="L13" s="56"/>
      <c r="M13" s="56"/>
      <c r="N13" s="56"/>
      <c r="O13" s="56"/>
      <c r="P13" s="124"/>
      <c r="Q13" s="120">
        <v>4</v>
      </c>
    </row>
    <row r="14" spans="1:17" ht="15" customHeight="1" x14ac:dyDescent="0.25">
      <c r="A14" s="121"/>
      <c r="B14" s="123"/>
      <c r="C14" s="51">
        <f>IF(C13&lt;O13,0,IF(C13=O13,1,2))</f>
        <v>1</v>
      </c>
      <c r="D14" s="51">
        <f>IF(D13&lt;N13,0,IF(D13=N13,1,2))</f>
        <v>1</v>
      </c>
      <c r="E14" s="51">
        <f>IF(E13&lt;M13,0,IF(E13=M13,1,2))</f>
        <v>1</v>
      </c>
      <c r="F14" s="51">
        <f>IF(F13&lt;L13,0,IF(F13=L13,1,2))</f>
        <v>1</v>
      </c>
      <c r="G14" s="52"/>
      <c r="H14" s="53"/>
      <c r="I14" s="54"/>
      <c r="J14" s="55"/>
      <c r="K14" s="52"/>
      <c r="L14" s="51">
        <f>IF(L13&lt;F13,0,IF(L13=F13,1,2))</f>
        <v>1</v>
      </c>
      <c r="M14" s="51">
        <f>IF(M13&lt;E13,0,IF(M13=E13,1,2))</f>
        <v>1</v>
      </c>
      <c r="N14" s="51">
        <f>IF(N13&lt;D13,0,IF(N13=D13,1,2))</f>
        <v>1</v>
      </c>
      <c r="O14" s="51">
        <f>IF(O13&lt;C13,0,IF(O13=C13,1,2))</f>
        <v>1</v>
      </c>
      <c r="P14" s="125"/>
      <c r="Q14" s="121"/>
    </row>
    <row r="15" spans="1:17" ht="15" customHeight="1" x14ac:dyDescent="0.25">
      <c r="A15" s="120">
        <v>5</v>
      </c>
      <c r="B15" s="122"/>
      <c r="C15" s="56"/>
      <c r="D15" s="56"/>
      <c r="E15" s="56"/>
      <c r="F15" s="56"/>
      <c r="G15" s="57">
        <f t="shared" si="0"/>
        <v>0</v>
      </c>
      <c r="H15" s="58">
        <f>SUM(C16:F16)</f>
        <v>4</v>
      </c>
      <c r="I15" s="59" t="s">
        <v>31</v>
      </c>
      <c r="J15" s="60">
        <f>SUM(L16:O16)</f>
        <v>4</v>
      </c>
      <c r="K15" s="57">
        <f t="shared" si="1"/>
        <v>0</v>
      </c>
      <c r="L15" s="56"/>
      <c r="M15" s="56"/>
      <c r="N15" s="56"/>
      <c r="O15" s="56"/>
      <c r="P15" s="124"/>
      <c r="Q15" s="120">
        <v>6</v>
      </c>
    </row>
    <row r="16" spans="1:17" ht="15" customHeight="1" x14ac:dyDescent="0.25">
      <c r="A16" s="121"/>
      <c r="B16" s="123"/>
      <c r="C16" s="51">
        <f>IF(C15&lt;O15,0,IF(C15=O15,1,2))</f>
        <v>1</v>
      </c>
      <c r="D16" s="51">
        <f>IF(D15&lt;N15,0,IF(D15=N15,1,2))</f>
        <v>1</v>
      </c>
      <c r="E16" s="51">
        <f>IF(E15&lt;M15,0,IF(E15=M15,1,2))</f>
        <v>1</v>
      </c>
      <c r="F16" s="51">
        <f>IF(F15&lt;L15,0,IF(F15=L15,1,2))</f>
        <v>1</v>
      </c>
      <c r="G16" s="52"/>
      <c r="H16" s="53"/>
      <c r="I16" s="54"/>
      <c r="J16" s="55"/>
      <c r="K16" s="52"/>
      <c r="L16" s="51">
        <f>IF(L15&lt;F15,0,IF(L15=F15,1,2))</f>
        <v>1</v>
      </c>
      <c r="M16" s="51">
        <f>IF(M15&lt;E15,0,IF(M15=E15,1,2))</f>
        <v>1</v>
      </c>
      <c r="N16" s="51">
        <f>IF(N15&lt;D15,0,IF(N15=D15,1,2))</f>
        <v>1</v>
      </c>
      <c r="O16" s="51">
        <f>IF(O15&lt;C15,0,IF(O15=C15,1,2))</f>
        <v>1</v>
      </c>
      <c r="P16" s="125"/>
      <c r="Q16" s="121"/>
    </row>
    <row r="17" spans="1:17" ht="30" customHeight="1" x14ac:dyDescent="0.25">
      <c r="A17" s="65"/>
      <c r="B17" s="126" t="str">
        <f>IF(H17=J17,"Stechen","Kein Stechen erforderlich")</f>
        <v>Stechen</v>
      </c>
      <c r="C17" s="127"/>
      <c r="D17" s="128"/>
      <c r="E17" s="129" t="s">
        <v>10</v>
      </c>
      <c r="F17" s="130"/>
      <c r="G17" s="66">
        <f>G15+G13+G11</f>
        <v>0</v>
      </c>
      <c r="H17" s="67">
        <f>H15+H13+H11</f>
        <v>12</v>
      </c>
      <c r="I17" s="68" t="s">
        <v>31</v>
      </c>
      <c r="J17" s="69">
        <f>J15+J13+J11</f>
        <v>12</v>
      </c>
      <c r="K17" s="66">
        <f>K15+K13+K11</f>
        <v>0</v>
      </c>
      <c r="L17" s="129" t="s">
        <v>10</v>
      </c>
      <c r="M17" s="130"/>
      <c r="N17" s="131" t="str">
        <f>IF(H17=J17,"Stechen","Kein Stechen erforderlich")</f>
        <v>Stechen</v>
      </c>
      <c r="O17" s="132"/>
      <c r="P17" s="133"/>
      <c r="Q17" s="65"/>
    </row>
    <row r="18" spans="1:17" ht="15.75" thickBot="1" x14ac:dyDescent="0.3">
      <c r="A18" s="97"/>
      <c r="B18" s="97"/>
      <c r="C18" s="97"/>
      <c r="D18" s="97"/>
      <c r="E18" s="97"/>
      <c r="F18" s="97"/>
      <c r="G18" s="97"/>
      <c r="H18" s="97"/>
      <c r="I18" s="97"/>
      <c r="J18" s="97"/>
      <c r="K18" s="97"/>
      <c r="L18" s="97"/>
      <c r="M18" s="97"/>
      <c r="N18" s="97"/>
      <c r="O18" s="97"/>
      <c r="P18" s="97"/>
      <c r="Q18" s="97"/>
    </row>
    <row r="19" spans="1:17" ht="15.75" thickBot="1" x14ac:dyDescent="0.3">
      <c r="B19" s="112"/>
      <c r="C19" s="113"/>
      <c r="D19" s="113"/>
      <c r="E19" s="114" t="s">
        <v>32</v>
      </c>
      <c r="F19" s="115"/>
      <c r="G19" s="114" t="s">
        <v>33</v>
      </c>
      <c r="H19" s="116"/>
      <c r="I19" s="115"/>
      <c r="J19" s="114" t="s">
        <v>34</v>
      </c>
      <c r="K19" s="115"/>
      <c r="L19" s="114" t="s">
        <v>35</v>
      </c>
      <c r="M19" s="115"/>
      <c r="N19" s="113"/>
      <c r="O19" s="113"/>
      <c r="P19" s="117"/>
    </row>
    <row r="20" spans="1:17" x14ac:dyDescent="0.25">
      <c r="A20" s="134" t="s">
        <v>30</v>
      </c>
      <c r="B20" s="134"/>
      <c r="C20" s="135" t="s">
        <v>36</v>
      </c>
      <c r="D20" s="135"/>
      <c r="E20" s="26">
        <v>1</v>
      </c>
      <c r="F20" s="27">
        <v>2</v>
      </c>
      <c r="G20" s="26">
        <v>3</v>
      </c>
      <c r="H20" s="136">
        <v>4</v>
      </c>
      <c r="I20" s="137"/>
      <c r="J20" s="26">
        <v>5</v>
      </c>
      <c r="K20" s="27">
        <v>6</v>
      </c>
      <c r="L20" s="26">
        <v>7</v>
      </c>
      <c r="M20" s="27">
        <v>8</v>
      </c>
      <c r="N20" s="135" t="s">
        <v>36</v>
      </c>
      <c r="O20" s="135"/>
      <c r="P20" s="138" t="s">
        <v>30</v>
      </c>
      <c r="Q20" s="138"/>
    </row>
    <row r="21" spans="1:17" x14ac:dyDescent="0.25">
      <c r="A21" s="104">
        <v>0</v>
      </c>
      <c r="B21" s="95" t="s">
        <v>37</v>
      </c>
      <c r="C21" s="97" t="s">
        <v>38</v>
      </c>
      <c r="D21" s="97"/>
      <c r="E21" s="28"/>
      <c r="F21" s="29"/>
      <c r="G21" s="28"/>
      <c r="H21" s="98"/>
      <c r="I21" s="99"/>
      <c r="J21" s="28"/>
      <c r="K21" s="29"/>
      <c r="L21" s="28"/>
      <c r="M21" s="29"/>
      <c r="N21" s="100" t="s">
        <v>38</v>
      </c>
      <c r="O21" s="97"/>
      <c r="P21" s="108" t="s">
        <v>37</v>
      </c>
      <c r="Q21" s="104">
        <v>0</v>
      </c>
    </row>
    <row r="22" spans="1:17" x14ac:dyDescent="0.25">
      <c r="A22" s="105"/>
      <c r="B22" s="96"/>
      <c r="C22" s="97" t="s">
        <v>30</v>
      </c>
      <c r="D22" s="101"/>
      <c r="E22" s="70"/>
      <c r="F22" s="33"/>
      <c r="G22" s="32"/>
      <c r="H22" s="149"/>
      <c r="I22" s="150"/>
      <c r="J22" s="32"/>
      <c r="K22" s="71"/>
      <c r="L22" s="30" t="s">
        <v>39</v>
      </c>
      <c r="M22" s="31" t="s">
        <v>39</v>
      </c>
      <c r="N22" s="100" t="s">
        <v>30</v>
      </c>
      <c r="O22" s="97"/>
      <c r="P22" s="109"/>
      <c r="Q22" s="105"/>
    </row>
    <row r="23" spans="1:17" x14ac:dyDescent="0.25">
      <c r="A23" s="104">
        <v>0</v>
      </c>
      <c r="B23" s="95" t="s">
        <v>40</v>
      </c>
      <c r="C23" s="97" t="s">
        <v>38</v>
      </c>
      <c r="D23" s="97"/>
      <c r="E23" s="28"/>
      <c r="F23" s="29"/>
      <c r="G23" s="28"/>
      <c r="H23" s="98"/>
      <c r="I23" s="99"/>
      <c r="J23" s="28"/>
      <c r="K23" s="29"/>
      <c r="L23" s="28"/>
      <c r="M23" s="29"/>
      <c r="N23" s="100" t="s">
        <v>38</v>
      </c>
      <c r="O23" s="97"/>
      <c r="P23" s="108" t="s">
        <v>40</v>
      </c>
      <c r="Q23" s="104">
        <v>0</v>
      </c>
    </row>
    <row r="24" spans="1:17" x14ac:dyDescent="0.25">
      <c r="A24" s="105"/>
      <c r="B24" s="96"/>
      <c r="C24" s="97" t="s">
        <v>30</v>
      </c>
      <c r="D24" s="101"/>
      <c r="E24" s="32" t="s">
        <v>39</v>
      </c>
      <c r="F24" s="33" t="s">
        <v>39</v>
      </c>
      <c r="G24" s="32" t="s">
        <v>39</v>
      </c>
      <c r="H24" s="102" t="s">
        <v>39</v>
      </c>
      <c r="I24" s="103" t="s">
        <v>39</v>
      </c>
      <c r="J24" s="32" t="s">
        <v>39</v>
      </c>
      <c r="K24" s="33" t="s">
        <v>39</v>
      </c>
      <c r="L24" s="32" t="s">
        <v>39</v>
      </c>
      <c r="M24" s="33" t="s">
        <v>39</v>
      </c>
      <c r="N24" s="100" t="s">
        <v>30</v>
      </c>
      <c r="O24" s="97"/>
      <c r="P24" s="109"/>
      <c r="Q24" s="105"/>
    </row>
    <row r="25" spans="1:17" x14ac:dyDescent="0.25">
      <c r="A25" s="104">
        <v>0</v>
      </c>
      <c r="B25" s="95" t="s">
        <v>41</v>
      </c>
      <c r="C25" s="97" t="s">
        <v>38</v>
      </c>
      <c r="D25" s="97"/>
      <c r="E25" s="34"/>
      <c r="F25" s="35"/>
      <c r="G25" s="34"/>
      <c r="H25" s="106"/>
      <c r="I25" s="107"/>
      <c r="J25" s="34"/>
      <c r="K25" s="35"/>
      <c r="L25" s="34"/>
      <c r="M25" s="35"/>
      <c r="N25" s="100" t="s">
        <v>38</v>
      </c>
      <c r="O25" s="97"/>
      <c r="P25" s="108" t="s">
        <v>41</v>
      </c>
      <c r="Q25" s="104">
        <v>0</v>
      </c>
    </row>
    <row r="26" spans="1:17" ht="15.75" thickBot="1" x14ac:dyDescent="0.3">
      <c r="A26" s="105"/>
      <c r="B26" s="96"/>
      <c r="C26" s="97" t="s">
        <v>30</v>
      </c>
      <c r="D26" s="97"/>
      <c r="E26" s="36" t="s">
        <v>39</v>
      </c>
      <c r="F26" s="37" t="s">
        <v>39</v>
      </c>
      <c r="G26" s="36" t="s">
        <v>39</v>
      </c>
      <c r="H26" s="110" t="s">
        <v>39</v>
      </c>
      <c r="I26" s="111" t="s">
        <v>39</v>
      </c>
      <c r="J26" s="36" t="s">
        <v>39</v>
      </c>
      <c r="K26" s="37" t="s">
        <v>39</v>
      </c>
      <c r="L26" s="36" t="s">
        <v>39</v>
      </c>
      <c r="M26" s="37" t="s">
        <v>39</v>
      </c>
      <c r="N26" s="97" t="s">
        <v>30</v>
      </c>
      <c r="O26" s="97"/>
      <c r="P26" s="109"/>
      <c r="Q26" s="105"/>
    </row>
    <row r="27" spans="1:17" x14ac:dyDescent="0.25">
      <c r="A27" s="38"/>
      <c r="C27" s="39"/>
      <c r="D27" s="40">
        <v>1</v>
      </c>
      <c r="E27" s="40">
        <v>1</v>
      </c>
      <c r="F27" s="40">
        <v>0</v>
      </c>
      <c r="G27" s="40">
        <v>0</v>
      </c>
      <c r="H27" s="40">
        <v>2</v>
      </c>
      <c r="I27" s="41"/>
      <c r="J27" s="40">
        <v>1</v>
      </c>
      <c r="K27" s="40">
        <v>0</v>
      </c>
      <c r="L27" s="40">
        <v>0</v>
      </c>
      <c r="M27" s="40">
        <v>0</v>
      </c>
      <c r="N27" s="42">
        <v>1</v>
      </c>
      <c r="O27" s="43"/>
      <c r="Q27" s="38"/>
    </row>
    <row r="28" spans="1:17" x14ac:dyDescent="0.25">
      <c r="A28" s="140" t="s">
        <v>51</v>
      </c>
      <c r="B28" s="140"/>
      <c r="C28" s="140"/>
      <c r="D28" s="140"/>
      <c r="E28" s="140"/>
      <c r="F28" s="140"/>
      <c r="G28" s="140"/>
      <c r="H28" s="140"/>
      <c r="I28" s="140"/>
      <c r="J28" s="140"/>
      <c r="K28" s="140"/>
      <c r="L28" s="140"/>
      <c r="M28" s="140"/>
      <c r="N28" s="140"/>
      <c r="O28" s="140"/>
      <c r="P28" s="140"/>
      <c r="Q28" s="140"/>
    </row>
    <row r="30" spans="1:17" ht="24.95" customHeight="1" thickBot="1" x14ac:dyDescent="0.3">
      <c r="A30" s="141"/>
      <c r="B30" s="142"/>
      <c r="C30" s="142"/>
      <c r="D30" s="142"/>
      <c r="E30" s="142"/>
      <c r="F30" s="143"/>
      <c r="G30" s="16"/>
      <c r="H30" s="97"/>
      <c r="I30" s="97"/>
      <c r="J30" s="97"/>
      <c r="K30" s="16"/>
      <c r="L30" s="144"/>
      <c r="M30" s="145"/>
      <c r="N30" s="145"/>
      <c r="O30" s="145"/>
      <c r="P30" s="145"/>
      <c r="Q30" s="146"/>
    </row>
    <row r="31" spans="1:17" ht="15.75" thickBot="1" x14ac:dyDescent="0.3">
      <c r="A31" s="17" t="s">
        <v>24</v>
      </c>
      <c r="B31" s="18" t="s">
        <v>25</v>
      </c>
      <c r="C31" s="19" t="s">
        <v>26</v>
      </c>
      <c r="D31" s="19" t="s">
        <v>27</v>
      </c>
      <c r="E31" s="19" t="s">
        <v>28</v>
      </c>
      <c r="F31" s="19" t="s">
        <v>29</v>
      </c>
      <c r="G31" s="18" t="s">
        <v>30</v>
      </c>
      <c r="H31" s="20"/>
      <c r="I31" s="20"/>
      <c r="J31" s="20"/>
      <c r="K31" s="21"/>
      <c r="L31" s="19" t="s">
        <v>29</v>
      </c>
      <c r="M31" s="19" t="s">
        <v>28</v>
      </c>
      <c r="N31" s="19" t="s">
        <v>27</v>
      </c>
      <c r="O31" s="19" t="s">
        <v>26</v>
      </c>
      <c r="P31" s="21" t="s">
        <v>25</v>
      </c>
      <c r="Q31" s="22" t="s">
        <v>24</v>
      </c>
    </row>
    <row r="32" spans="1:17" ht="15" customHeight="1" x14ac:dyDescent="0.25">
      <c r="A32" s="139">
        <v>1</v>
      </c>
      <c r="B32" s="122"/>
      <c r="C32" s="46"/>
      <c r="D32" s="46"/>
      <c r="E32" s="46"/>
      <c r="F32" s="46"/>
      <c r="G32" s="47">
        <f>SUM(C32:F32)</f>
        <v>0</v>
      </c>
      <c r="H32" s="48">
        <f>SUM(C33:F33)</f>
        <v>4</v>
      </c>
      <c r="I32" s="49" t="s">
        <v>31</v>
      </c>
      <c r="J32" s="50">
        <f>SUM(L33:O33)</f>
        <v>4</v>
      </c>
      <c r="K32" s="47">
        <f>SUM(L32:O32)</f>
        <v>0</v>
      </c>
      <c r="L32" s="46"/>
      <c r="M32" s="46"/>
      <c r="N32" s="46"/>
      <c r="O32" s="46"/>
      <c r="P32" s="147"/>
      <c r="Q32" s="139">
        <v>2</v>
      </c>
    </row>
    <row r="33" spans="1:17" ht="15" customHeight="1" x14ac:dyDescent="0.25">
      <c r="A33" s="121"/>
      <c r="B33" s="123"/>
      <c r="C33" s="51">
        <f>IF(C32&lt;O32,0,IF(C32=O32,1,2))</f>
        <v>1</v>
      </c>
      <c r="D33" s="51">
        <f>IF(D32&lt;N32,0,IF(D32=N32,1,2))</f>
        <v>1</v>
      </c>
      <c r="E33" s="51">
        <f>IF(E32&lt;M32,0,IF(E32=M32,1,2))</f>
        <v>1</v>
      </c>
      <c r="F33" s="51">
        <f>IF(F32&lt;L32,0,IF(F32=L32,1,2))</f>
        <v>1</v>
      </c>
      <c r="G33" s="52"/>
      <c r="H33" s="53"/>
      <c r="I33" s="54"/>
      <c r="J33" s="55"/>
      <c r="K33" s="52"/>
      <c r="L33" s="51">
        <f>IF(L32&lt;F32,0,IF(L32=F32,1,2))</f>
        <v>1</v>
      </c>
      <c r="M33" s="51">
        <f>IF(M32&lt;E32,0,IF(M32=E32,1,2))</f>
        <v>1</v>
      </c>
      <c r="N33" s="51">
        <f>IF(N32&lt;D32,0,IF(N32=D32,1,2))</f>
        <v>1</v>
      </c>
      <c r="O33" s="51">
        <f>IF(O32&lt;C32,0,IF(O32=C32,1,2))</f>
        <v>1</v>
      </c>
      <c r="P33" s="148"/>
      <c r="Q33" s="121"/>
    </row>
    <row r="34" spans="1:17" ht="15" customHeight="1" x14ac:dyDescent="0.25">
      <c r="A34" s="120">
        <v>2</v>
      </c>
      <c r="B34" s="122"/>
      <c r="C34" s="56"/>
      <c r="D34" s="56"/>
      <c r="E34" s="56"/>
      <c r="F34" s="56"/>
      <c r="G34" s="57">
        <f t="shared" ref="G34" si="2">SUM(C34:F34)</f>
        <v>0</v>
      </c>
      <c r="H34" s="58">
        <f>SUM(C35:F35)</f>
        <v>4</v>
      </c>
      <c r="I34" s="59" t="s">
        <v>31</v>
      </c>
      <c r="J34" s="60">
        <f>SUM(L35:O35)</f>
        <v>4</v>
      </c>
      <c r="K34" s="57">
        <f t="shared" ref="K34" si="3">SUM(L34:O34)</f>
        <v>0</v>
      </c>
      <c r="L34" s="56"/>
      <c r="M34" s="56"/>
      <c r="N34" s="56"/>
      <c r="O34" s="56"/>
      <c r="P34" s="124"/>
      <c r="Q34" s="120">
        <v>4</v>
      </c>
    </row>
    <row r="35" spans="1:17" ht="15" customHeight="1" x14ac:dyDescent="0.25">
      <c r="A35" s="121"/>
      <c r="B35" s="123"/>
      <c r="C35" s="51">
        <f>IF(C34&lt;O34,0,IF(C34=O34,1,2))</f>
        <v>1</v>
      </c>
      <c r="D35" s="51">
        <f>IF(D34&lt;N34,0,IF(D34=N34,1,2))</f>
        <v>1</v>
      </c>
      <c r="E35" s="51">
        <f>IF(E34&lt;M34,0,IF(E34=M34,1,2))</f>
        <v>1</v>
      </c>
      <c r="F35" s="51">
        <f>IF(F34&lt;L34,0,IF(F34=L34,1,2))</f>
        <v>1</v>
      </c>
      <c r="G35" s="52"/>
      <c r="H35" s="53"/>
      <c r="I35" s="54"/>
      <c r="J35" s="55"/>
      <c r="K35" s="52"/>
      <c r="L35" s="51">
        <f>IF(L34&lt;F34,0,IF(L34=F34,1,2))</f>
        <v>1</v>
      </c>
      <c r="M35" s="51">
        <f>IF(M34&lt;E34,0,IF(M34=E34,1,2))</f>
        <v>1</v>
      </c>
      <c r="N35" s="51">
        <f>IF(N34&lt;D34,0,IF(N34=D34,1,2))</f>
        <v>1</v>
      </c>
      <c r="O35" s="51">
        <f>IF(O34&lt;C34,0,IF(O34=C34,1,2))</f>
        <v>1</v>
      </c>
      <c r="P35" s="125"/>
      <c r="Q35" s="121"/>
    </row>
    <row r="36" spans="1:17" ht="15" customHeight="1" x14ac:dyDescent="0.25">
      <c r="A36" s="120">
        <v>3</v>
      </c>
      <c r="B36" s="122"/>
      <c r="C36" s="56"/>
      <c r="D36" s="56"/>
      <c r="E36" s="56"/>
      <c r="F36" s="56"/>
      <c r="G36" s="57">
        <f t="shared" ref="G36" si="4">SUM(C36:F36)</f>
        <v>0</v>
      </c>
      <c r="H36" s="58">
        <f>SUM(C37:F37)</f>
        <v>4</v>
      </c>
      <c r="I36" s="59" t="s">
        <v>31</v>
      </c>
      <c r="J36" s="60">
        <f>SUM(L37:O37)</f>
        <v>4</v>
      </c>
      <c r="K36" s="57">
        <f t="shared" ref="K36" si="5">SUM(L36:O36)</f>
        <v>0</v>
      </c>
      <c r="L36" s="56"/>
      <c r="M36" s="56"/>
      <c r="N36" s="56"/>
      <c r="O36" s="56"/>
      <c r="P36" s="124"/>
      <c r="Q36" s="120">
        <v>6</v>
      </c>
    </row>
    <row r="37" spans="1:17" ht="15" customHeight="1" x14ac:dyDescent="0.25">
      <c r="A37" s="121"/>
      <c r="B37" s="123"/>
      <c r="C37" s="51">
        <f>IF(C36&lt;O36,0,IF(C36=O36,1,2))</f>
        <v>1</v>
      </c>
      <c r="D37" s="51">
        <f>IF(D36&lt;N36,0,IF(D36=N36,1,2))</f>
        <v>1</v>
      </c>
      <c r="E37" s="51">
        <f>IF(E36&lt;M36,0,IF(E36=M36,1,2))</f>
        <v>1</v>
      </c>
      <c r="F37" s="51">
        <f>IF(F36&lt;L36,0,IF(F36=L36,1,2))</f>
        <v>1</v>
      </c>
      <c r="G37" s="52"/>
      <c r="H37" s="53"/>
      <c r="I37" s="54"/>
      <c r="J37" s="55"/>
      <c r="K37" s="52"/>
      <c r="L37" s="51">
        <f>IF(L36&lt;F36,0,IF(L36=F36,1,2))</f>
        <v>1</v>
      </c>
      <c r="M37" s="51">
        <f>IF(M36&lt;E36,0,IF(M36=E36,1,2))</f>
        <v>1</v>
      </c>
      <c r="N37" s="51">
        <f>IF(N36&lt;D36,0,IF(N36=D36,1,2))</f>
        <v>1</v>
      </c>
      <c r="O37" s="51">
        <f>IF(O36&lt;C36,0,IF(O36=C36,1,2))</f>
        <v>1</v>
      </c>
      <c r="P37" s="125"/>
      <c r="Q37" s="121"/>
    </row>
    <row r="38" spans="1:17" ht="30" customHeight="1" x14ac:dyDescent="0.25">
      <c r="A38" s="65"/>
      <c r="B38" s="126" t="str">
        <f>IF(H38=J38,"Stechen","Kein Stechen erforderlich")</f>
        <v>Stechen</v>
      </c>
      <c r="C38" s="127"/>
      <c r="D38" s="128"/>
      <c r="E38" s="129" t="s">
        <v>10</v>
      </c>
      <c r="F38" s="130"/>
      <c r="G38" s="66">
        <f>G36+G34+G32</f>
        <v>0</v>
      </c>
      <c r="H38" s="67">
        <f>H36+H34+H32</f>
        <v>12</v>
      </c>
      <c r="I38" s="68" t="s">
        <v>31</v>
      </c>
      <c r="J38" s="69">
        <f>J36+J34+J32</f>
        <v>12</v>
      </c>
      <c r="K38" s="66">
        <f>K36+K34+K32</f>
        <v>0</v>
      </c>
      <c r="L38" s="129" t="s">
        <v>10</v>
      </c>
      <c r="M38" s="130"/>
      <c r="N38" s="131" t="str">
        <f>IF(H38=J38,"Stechen","Kein Stechen erforderlich")</f>
        <v>Stechen</v>
      </c>
      <c r="O38" s="132"/>
      <c r="P38" s="133"/>
      <c r="Q38" s="65"/>
    </row>
    <row r="39" spans="1:17" ht="15.75" thickBot="1" x14ac:dyDescent="0.3">
      <c r="A39" s="97"/>
      <c r="B39" s="97"/>
      <c r="C39" s="97"/>
      <c r="D39" s="97"/>
      <c r="E39" s="97"/>
      <c r="F39" s="97"/>
      <c r="G39" s="97"/>
      <c r="H39" s="97"/>
      <c r="I39" s="97"/>
      <c r="J39" s="97"/>
      <c r="K39" s="97"/>
      <c r="L39" s="97"/>
      <c r="M39" s="97"/>
      <c r="N39" s="97"/>
      <c r="O39" s="97"/>
      <c r="P39" s="97"/>
      <c r="Q39" s="97"/>
    </row>
    <row r="40" spans="1:17" ht="15.75" thickBot="1" x14ac:dyDescent="0.3">
      <c r="B40" s="112" t="s">
        <v>39</v>
      </c>
      <c r="C40" s="113"/>
      <c r="D40" s="113"/>
      <c r="E40" s="114" t="s">
        <v>32</v>
      </c>
      <c r="F40" s="115"/>
      <c r="G40" s="114" t="s">
        <v>33</v>
      </c>
      <c r="H40" s="116"/>
      <c r="I40" s="115"/>
      <c r="J40" s="114" t="s">
        <v>34</v>
      </c>
      <c r="K40" s="115"/>
      <c r="L40" s="114" t="s">
        <v>35</v>
      </c>
      <c r="M40" s="115"/>
      <c r="N40" s="113" t="s">
        <v>39</v>
      </c>
      <c r="O40" s="113"/>
      <c r="P40" s="117"/>
    </row>
    <row r="41" spans="1:17" x14ac:dyDescent="0.25">
      <c r="A41" s="134" t="s">
        <v>30</v>
      </c>
      <c r="B41" s="134"/>
      <c r="C41" s="135" t="s">
        <v>36</v>
      </c>
      <c r="D41" s="135"/>
      <c r="E41" s="26">
        <v>1</v>
      </c>
      <c r="F41" s="27">
        <v>2</v>
      </c>
      <c r="G41" s="26">
        <v>3</v>
      </c>
      <c r="H41" s="136">
        <v>4</v>
      </c>
      <c r="I41" s="137"/>
      <c r="J41" s="26">
        <v>5</v>
      </c>
      <c r="K41" s="27">
        <v>6</v>
      </c>
      <c r="L41" s="26">
        <v>7</v>
      </c>
      <c r="M41" s="27">
        <v>8</v>
      </c>
      <c r="N41" s="135" t="s">
        <v>36</v>
      </c>
      <c r="O41" s="135"/>
      <c r="P41" s="138" t="s">
        <v>30</v>
      </c>
      <c r="Q41" s="138"/>
    </row>
    <row r="42" spans="1:17" x14ac:dyDescent="0.25">
      <c r="A42" s="104">
        <v>0</v>
      </c>
      <c r="B42" s="95" t="s">
        <v>37</v>
      </c>
      <c r="C42" s="97" t="s">
        <v>38</v>
      </c>
      <c r="D42" s="97"/>
      <c r="E42" s="28"/>
      <c r="F42" s="29"/>
      <c r="G42" s="28"/>
      <c r="H42" s="98"/>
      <c r="I42" s="99"/>
      <c r="J42" s="28"/>
      <c r="K42" s="29"/>
      <c r="L42" s="28"/>
      <c r="M42" s="29"/>
      <c r="N42" s="100" t="s">
        <v>38</v>
      </c>
      <c r="O42" s="97"/>
      <c r="P42" s="108" t="s">
        <v>37</v>
      </c>
      <c r="Q42" s="104">
        <v>0</v>
      </c>
    </row>
    <row r="43" spans="1:17" x14ac:dyDescent="0.25">
      <c r="A43" s="105"/>
      <c r="B43" s="96"/>
      <c r="C43" s="97" t="s">
        <v>30</v>
      </c>
      <c r="D43" s="101"/>
      <c r="E43" s="30" t="s">
        <v>39</v>
      </c>
      <c r="F43" s="31" t="s">
        <v>39</v>
      </c>
      <c r="G43" s="30" t="s">
        <v>39</v>
      </c>
      <c r="H43" s="118" t="s">
        <v>39</v>
      </c>
      <c r="I43" s="119" t="s">
        <v>39</v>
      </c>
      <c r="J43" s="30" t="s">
        <v>39</v>
      </c>
      <c r="K43" s="31" t="s">
        <v>39</v>
      </c>
      <c r="L43" s="30" t="s">
        <v>39</v>
      </c>
      <c r="M43" s="31" t="s">
        <v>39</v>
      </c>
      <c r="N43" s="100" t="s">
        <v>30</v>
      </c>
      <c r="O43" s="97"/>
      <c r="P43" s="109"/>
      <c r="Q43" s="105"/>
    </row>
    <row r="44" spans="1:17" x14ac:dyDescent="0.25">
      <c r="A44" s="104">
        <v>0</v>
      </c>
      <c r="B44" s="95" t="s">
        <v>40</v>
      </c>
      <c r="C44" s="97" t="s">
        <v>38</v>
      </c>
      <c r="D44" s="97"/>
      <c r="E44" s="28"/>
      <c r="F44" s="29"/>
      <c r="G44" s="28"/>
      <c r="H44" s="98"/>
      <c r="I44" s="99"/>
      <c r="J44" s="28"/>
      <c r="K44" s="29"/>
      <c r="L44" s="28"/>
      <c r="M44" s="29"/>
      <c r="N44" s="100" t="s">
        <v>38</v>
      </c>
      <c r="O44" s="97"/>
      <c r="P44" s="108" t="s">
        <v>40</v>
      </c>
      <c r="Q44" s="104">
        <v>0</v>
      </c>
    </row>
    <row r="45" spans="1:17" x14ac:dyDescent="0.25">
      <c r="A45" s="105"/>
      <c r="B45" s="96"/>
      <c r="C45" s="97" t="s">
        <v>30</v>
      </c>
      <c r="D45" s="101"/>
      <c r="E45" s="32" t="s">
        <v>39</v>
      </c>
      <c r="F45" s="33" t="s">
        <v>39</v>
      </c>
      <c r="G45" s="32" t="s">
        <v>39</v>
      </c>
      <c r="H45" s="102" t="s">
        <v>39</v>
      </c>
      <c r="I45" s="103" t="s">
        <v>39</v>
      </c>
      <c r="J45" s="32" t="s">
        <v>39</v>
      </c>
      <c r="K45" s="33" t="s">
        <v>39</v>
      </c>
      <c r="L45" s="32" t="s">
        <v>39</v>
      </c>
      <c r="M45" s="33" t="s">
        <v>39</v>
      </c>
      <c r="N45" s="100" t="s">
        <v>30</v>
      </c>
      <c r="O45" s="97"/>
      <c r="P45" s="109"/>
      <c r="Q45" s="105"/>
    </row>
    <row r="46" spans="1:17" x14ac:dyDescent="0.25">
      <c r="A46" s="104">
        <v>0</v>
      </c>
      <c r="B46" s="95" t="s">
        <v>41</v>
      </c>
      <c r="C46" s="97" t="s">
        <v>38</v>
      </c>
      <c r="D46" s="97"/>
      <c r="E46" s="34"/>
      <c r="F46" s="35"/>
      <c r="G46" s="34"/>
      <c r="H46" s="106"/>
      <c r="I46" s="107"/>
      <c r="J46" s="34"/>
      <c r="K46" s="35"/>
      <c r="L46" s="34"/>
      <c r="M46" s="35"/>
      <c r="N46" s="100" t="s">
        <v>38</v>
      </c>
      <c r="O46" s="97"/>
      <c r="P46" s="108" t="s">
        <v>41</v>
      </c>
      <c r="Q46" s="104">
        <v>0</v>
      </c>
    </row>
    <row r="47" spans="1:17" ht="15.75" thickBot="1" x14ac:dyDescent="0.3">
      <c r="A47" s="105"/>
      <c r="B47" s="96"/>
      <c r="C47" s="97" t="s">
        <v>30</v>
      </c>
      <c r="D47" s="97"/>
      <c r="E47" s="36" t="s">
        <v>39</v>
      </c>
      <c r="F47" s="37" t="s">
        <v>39</v>
      </c>
      <c r="G47" s="36" t="s">
        <v>39</v>
      </c>
      <c r="H47" s="110" t="s">
        <v>39</v>
      </c>
      <c r="I47" s="111" t="s">
        <v>39</v>
      </c>
      <c r="J47" s="36" t="s">
        <v>39</v>
      </c>
      <c r="K47" s="37" t="s">
        <v>39</v>
      </c>
      <c r="L47" s="36" t="s">
        <v>39</v>
      </c>
      <c r="M47" s="37" t="s">
        <v>39</v>
      </c>
      <c r="N47" s="97" t="s">
        <v>30</v>
      </c>
      <c r="O47" s="97"/>
      <c r="P47" s="109"/>
      <c r="Q47" s="105"/>
    </row>
    <row r="48" spans="1:17" x14ac:dyDescent="0.25">
      <c r="A48" s="38"/>
      <c r="C48" s="39"/>
      <c r="D48" s="40">
        <v>0</v>
      </c>
      <c r="E48" s="40">
        <v>0</v>
      </c>
      <c r="F48" s="40">
        <v>0</v>
      </c>
      <c r="G48" s="40">
        <v>0</v>
      </c>
      <c r="H48" s="40">
        <v>0</v>
      </c>
      <c r="I48" s="41"/>
      <c r="J48" s="40">
        <v>0</v>
      </c>
      <c r="K48" s="40">
        <v>0</v>
      </c>
      <c r="L48" s="40">
        <v>0</v>
      </c>
      <c r="M48" s="40">
        <v>0</v>
      </c>
      <c r="N48" s="42">
        <v>0</v>
      </c>
      <c r="O48" s="43"/>
      <c r="Q48" s="38"/>
    </row>
  </sheetData>
  <mergeCells count="129">
    <mergeCell ref="A1:M1"/>
    <mergeCell ref="N1:Q1"/>
    <mergeCell ref="C3:O3"/>
    <mergeCell ref="C4:O4"/>
    <mergeCell ref="C5:O5"/>
    <mergeCell ref="A7:Q7"/>
    <mergeCell ref="A13:A14"/>
    <mergeCell ref="B13:B14"/>
    <mergeCell ref="P13:P14"/>
    <mergeCell ref="Q13:Q14"/>
    <mergeCell ref="A15:A16"/>
    <mergeCell ref="B15:B16"/>
    <mergeCell ref="P15:P16"/>
    <mergeCell ref="Q15:Q16"/>
    <mergeCell ref="A9:F9"/>
    <mergeCell ref="H9:J9"/>
    <mergeCell ref="L9:Q9"/>
    <mergeCell ref="A11:A12"/>
    <mergeCell ref="B11:B12"/>
    <mergeCell ref="P11:P12"/>
    <mergeCell ref="Q11:Q12"/>
    <mergeCell ref="N19:P19"/>
    <mergeCell ref="A20:B20"/>
    <mergeCell ref="C20:D20"/>
    <mergeCell ref="H20:I20"/>
    <mergeCell ref="N20:O20"/>
    <mergeCell ref="P20:Q20"/>
    <mergeCell ref="B17:D17"/>
    <mergeCell ref="E17:F17"/>
    <mergeCell ref="L17:M17"/>
    <mergeCell ref="N17:P17"/>
    <mergeCell ref="A18:Q18"/>
    <mergeCell ref="B19:D19"/>
    <mergeCell ref="E19:F19"/>
    <mergeCell ref="G19:I19"/>
    <mergeCell ref="J19:K19"/>
    <mergeCell ref="L19:M19"/>
    <mergeCell ref="Q21:Q22"/>
    <mergeCell ref="C22:D22"/>
    <mergeCell ref="H22:I22"/>
    <mergeCell ref="N22:O22"/>
    <mergeCell ref="A23:A24"/>
    <mergeCell ref="B23:B24"/>
    <mergeCell ref="C23:D23"/>
    <mergeCell ref="H23:I23"/>
    <mergeCell ref="N23:O23"/>
    <mergeCell ref="P23:P24"/>
    <mergeCell ref="A21:A22"/>
    <mergeCell ref="B21:B22"/>
    <mergeCell ref="C21:D21"/>
    <mergeCell ref="H21:I21"/>
    <mergeCell ref="N21:O21"/>
    <mergeCell ref="P21:P22"/>
    <mergeCell ref="Q23:Q24"/>
    <mergeCell ref="C24:D24"/>
    <mergeCell ref="H24:I24"/>
    <mergeCell ref="N24:O24"/>
    <mergeCell ref="Q32:Q33"/>
    <mergeCell ref="A34:A35"/>
    <mergeCell ref="B34:B35"/>
    <mergeCell ref="P34:P35"/>
    <mergeCell ref="Q34:Q35"/>
    <mergeCell ref="Q25:Q26"/>
    <mergeCell ref="C26:D26"/>
    <mergeCell ref="H26:I26"/>
    <mergeCell ref="N26:O26"/>
    <mergeCell ref="A28:Q28"/>
    <mergeCell ref="A30:F30"/>
    <mergeCell ref="H30:J30"/>
    <mergeCell ref="L30:Q30"/>
    <mergeCell ref="A25:A26"/>
    <mergeCell ref="B25:B26"/>
    <mergeCell ref="C25:D25"/>
    <mergeCell ref="H25:I25"/>
    <mergeCell ref="N25:O25"/>
    <mergeCell ref="P25:P26"/>
    <mergeCell ref="A32:A33"/>
    <mergeCell ref="B32:B33"/>
    <mergeCell ref="P32:P33"/>
    <mergeCell ref="A36:A37"/>
    <mergeCell ref="B36:B37"/>
    <mergeCell ref="P36:P37"/>
    <mergeCell ref="Q36:Q37"/>
    <mergeCell ref="B38:D38"/>
    <mergeCell ref="E38:F38"/>
    <mergeCell ref="L38:M38"/>
    <mergeCell ref="N38:P38"/>
    <mergeCell ref="A41:B41"/>
    <mergeCell ref="C41:D41"/>
    <mergeCell ref="H41:I41"/>
    <mergeCell ref="N41:O41"/>
    <mergeCell ref="P41:Q41"/>
    <mergeCell ref="P46:P47"/>
    <mergeCell ref="Q46:Q47"/>
    <mergeCell ref="C47:D47"/>
    <mergeCell ref="H47:I47"/>
    <mergeCell ref="N47:O47"/>
    <mergeCell ref="P44:P45"/>
    <mergeCell ref="Q44:Q45"/>
    <mergeCell ref="N45:O45"/>
    <mergeCell ref="A39:Q39"/>
    <mergeCell ref="B40:D40"/>
    <mergeCell ref="E40:F40"/>
    <mergeCell ref="G40:I40"/>
    <mergeCell ref="J40:K40"/>
    <mergeCell ref="L40:M40"/>
    <mergeCell ref="N40:P40"/>
    <mergeCell ref="A42:A43"/>
    <mergeCell ref="B42:B43"/>
    <mergeCell ref="C42:D42"/>
    <mergeCell ref="P42:P43"/>
    <mergeCell ref="Q42:Q43"/>
    <mergeCell ref="C43:D43"/>
    <mergeCell ref="H43:I43"/>
    <mergeCell ref="N43:O43"/>
    <mergeCell ref="A44:A45"/>
    <mergeCell ref="B44:B45"/>
    <mergeCell ref="C44:D44"/>
    <mergeCell ref="H44:I44"/>
    <mergeCell ref="N44:O44"/>
    <mergeCell ref="C45:D45"/>
    <mergeCell ref="H45:I45"/>
    <mergeCell ref="H42:I42"/>
    <mergeCell ref="N42:O42"/>
    <mergeCell ref="A46:A47"/>
    <mergeCell ref="B46:B47"/>
    <mergeCell ref="C46:D46"/>
    <mergeCell ref="H46:I46"/>
    <mergeCell ref="N46:O46"/>
  </mergeCell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48"/>
  <sheetViews>
    <sheetView topLeftCell="A46" workbookViewId="0">
      <selection activeCell="P32" sqref="P32:P37"/>
    </sheetView>
  </sheetViews>
  <sheetFormatPr baseColWidth="10" defaultRowHeight="15" x14ac:dyDescent="0.25"/>
  <cols>
    <col min="2" max="2" width="25.7109375" customWidth="1"/>
    <col min="3" max="15" width="6.7109375" customWidth="1"/>
    <col min="16" max="16" width="25.7109375" customWidth="1"/>
  </cols>
  <sheetData>
    <row r="1" spans="1:17" ht="30" x14ac:dyDescent="0.25">
      <c r="A1" s="151" t="s">
        <v>48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2"/>
      <c r="O1" s="153"/>
      <c r="P1" s="153"/>
      <c r="Q1" s="153"/>
    </row>
    <row r="3" spans="1:17" x14ac:dyDescent="0.25">
      <c r="C3" s="88" t="s">
        <v>22</v>
      </c>
      <c r="D3" s="154"/>
      <c r="E3" s="154"/>
      <c r="F3" s="154"/>
      <c r="G3" s="154"/>
      <c r="H3" s="154"/>
      <c r="I3" s="154"/>
      <c r="J3" s="154"/>
      <c r="K3" s="154"/>
      <c r="L3" s="154"/>
      <c r="M3" s="154"/>
      <c r="N3" s="154"/>
      <c r="O3" s="154"/>
    </row>
    <row r="4" spans="1:17" x14ac:dyDescent="0.25">
      <c r="C4" s="89" t="s">
        <v>58</v>
      </c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</row>
    <row r="5" spans="1:17" x14ac:dyDescent="0.25">
      <c r="C5" s="88" t="s">
        <v>23</v>
      </c>
      <c r="D5" s="154"/>
      <c r="E5" s="154"/>
      <c r="F5" s="154"/>
      <c r="G5" s="154"/>
      <c r="H5" s="154"/>
      <c r="I5" s="154"/>
      <c r="J5" s="154"/>
      <c r="K5" s="154"/>
      <c r="L5" s="154"/>
      <c r="M5" s="154"/>
      <c r="N5" s="154"/>
      <c r="O5" s="154"/>
    </row>
    <row r="7" spans="1:17" x14ac:dyDescent="0.25">
      <c r="A7" s="140" t="s">
        <v>46</v>
      </c>
      <c r="B7" s="140"/>
      <c r="C7" s="140"/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0"/>
      <c r="Q7" s="140"/>
    </row>
    <row r="9" spans="1:17" ht="24.95" customHeight="1" thickBot="1" x14ac:dyDescent="0.3">
      <c r="A9" s="144"/>
      <c r="B9" s="145"/>
      <c r="C9" s="145"/>
      <c r="D9" s="145"/>
      <c r="E9" s="145"/>
      <c r="F9" s="146"/>
      <c r="G9" s="16"/>
      <c r="H9" s="97"/>
      <c r="I9" s="97"/>
      <c r="J9" s="97"/>
      <c r="K9" s="16"/>
      <c r="L9" s="141"/>
      <c r="M9" s="142"/>
      <c r="N9" s="142"/>
      <c r="O9" s="142"/>
      <c r="P9" s="142"/>
      <c r="Q9" s="143"/>
    </row>
    <row r="10" spans="1:17" ht="15.75" thickBot="1" x14ac:dyDescent="0.3">
      <c r="A10" s="17" t="s">
        <v>24</v>
      </c>
      <c r="B10" s="18" t="s">
        <v>25</v>
      </c>
      <c r="C10" s="19" t="s">
        <v>26</v>
      </c>
      <c r="D10" s="19" t="s">
        <v>27</v>
      </c>
      <c r="E10" s="19" t="s">
        <v>28</v>
      </c>
      <c r="F10" s="19" t="s">
        <v>29</v>
      </c>
      <c r="G10" s="18" t="s">
        <v>30</v>
      </c>
      <c r="H10" s="20"/>
      <c r="I10" s="20"/>
      <c r="J10" s="20"/>
      <c r="K10" s="21"/>
      <c r="L10" s="19" t="s">
        <v>29</v>
      </c>
      <c r="M10" s="19" t="s">
        <v>28</v>
      </c>
      <c r="N10" s="19" t="s">
        <v>27</v>
      </c>
      <c r="O10" s="19" t="s">
        <v>26</v>
      </c>
      <c r="P10" s="21" t="s">
        <v>25</v>
      </c>
      <c r="Q10" s="22" t="s">
        <v>24</v>
      </c>
    </row>
    <row r="11" spans="1:17" x14ac:dyDescent="0.25">
      <c r="A11" s="139">
        <v>1</v>
      </c>
      <c r="B11" s="122"/>
      <c r="C11" s="46"/>
      <c r="D11" s="46"/>
      <c r="E11" s="46"/>
      <c r="F11" s="46"/>
      <c r="G11" s="47">
        <f>SUM(C11:F11)</f>
        <v>0</v>
      </c>
      <c r="H11" s="48">
        <f>SUM(C12:F12)</f>
        <v>4</v>
      </c>
      <c r="I11" s="49" t="s">
        <v>31</v>
      </c>
      <c r="J11" s="50">
        <f>SUM(L12:O12)</f>
        <v>4</v>
      </c>
      <c r="K11" s="47">
        <f>SUM(L11:O11)</f>
        <v>0</v>
      </c>
      <c r="L11" s="46"/>
      <c r="M11" s="46"/>
      <c r="N11" s="46"/>
      <c r="O11" s="46"/>
      <c r="P11" s="147"/>
      <c r="Q11" s="139">
        <v>2</v>
      </c>
    </row>
    <row r="12" spans="1:17" x14ac:dyDescent="0.25">
      <c r="A12" s="121"/>
      <c r="B12" s="123"/>
      <c r="C12" s="51">
        <f>IF(C11&lt;O11,0,IF(C11=O11,1,2))</f>
        <v>1</v>
      </c>
      <c r="D12" s="51">
        <f>IF(D11&lt;N11,0,IF(D11=N11,1,2))</f>
        <v>1</v>
      </c>
      <c r="E12" s="51">
        <f>IF(E11&lt;M11,0,IF(E11=M11,1,2))</f>
        <v>1</v>
      </c>
      <c r="F12" s="51">
        <f>IF(F11&lt;L11,0,IF(F11=L11,1,2))</f>
        <v>1</v>
      </c>
      <c r="G12" s="52"/>
      <c r="H12" s="53"/>
      <c r="I12" s="54"/>
      <c r="J12" s="55"/>
      <c r="K12" s="52"/>
      <c r="L12" s="51">
        <f>IF(L11&lt;F11,0,IF(L11=F11,1,2))</f>
        <v>1</v>
      </c>
      <c r="M12" s="51">
        <f>IF(M11&lt;E11,0,IF(M11=E11,1,2))</f>
        <v>1</v>
      </c>
      <c r="N12" s="51">
        <f>IF(N11&lt;D11,0,IF(N11=D11,1,2))</f>
        <v>1</v>
      </c>
      <c r="O12" s="51">
        <f>IF(O11&lt;C11,0,IF(O11=C11,1,2))</f>
        <v>1</v>
      </c>
      <c r="P12" s="148"/>
      <c r="Q12" s="121"/>
    </row>
    <row r="13" spans="1:17" x14ac:dyDescent="0.25">
      <c r="A13" s="120">
        <v>3</v>
      </c>
      <c r="B13" s="122"/>
      <c r="C13" s="56"/>
      <c r="D13" s="56"/>
      <c r="E13" s="56"/>
      <c r="F13" s="56"/>
      <c r="G13" s="57">
        <f t="shared" ref="G13:G15" si="0">SUM(C13:F13)</f>
        <v>0</v>
      </c>
      <c r="H13" s="58">
        <f>SUM(C14:F14)</f>
        <v>4</v>
      </c>
      <c r="I13" s="59" t="s">
        <v>31</v>
      </c>
      <c r="J13" s="60">
        <f>SUM(L14:O14)</f>
        <v>4</v>
      </c>
      <c r="K13" s="57">
        <f t="shared" ref="K13:K15" si="1">SUM(L13:O13)</f>
        <v>0</v>
      </c>
      <c r="L13" s="56"/>
      <c r="M13" s="56"/>
      <c r="N13" s="56"/>
      <c r="O13" s="56"/>
      <c r="P13" s="124"/>
      <c r="Q13" s="120">
        <v>4</v>
      </c>
    </row>
    <row r="14" spans="1:17" x14ac:dyDescent="0.25">
      <c r="A14" s="121"/>
      <c r="B14" s="123"/>
      <c r="C14" s="51">
        <f>IF(C13&lt;O13,0,IF(C13=O13,1,2))</f>
        <v>1</v>
      </c>
      <c r="D14" s="51">
        <f>IF(D13&lt;N13,0,IF(D13=N13,1,2))</f>
        <v>1</v>
      </c>
      <c r="E14" s="51">
        <f>IF(E13&lt;M13,0,IF(E13=M13,1,2))</f>
        <v>1</v>
      </c>
      <c r="F14" s="51">
        <f>IF(F13&lt;L13,0,IF(F13=L13,1,2))</f>
        <v>1</v>
      </c>
      <c r="G14" s="52"/>
      <c r="H14" s="53"/>
      <c r="I14" s="54"/>
      <c r="J14" s="55"/>
      <c r="K14" s="52"/>
      <c r="L14" s="51">
        <f>IF(L13&lt;F13,0,IF(L13=F13,1,2))</f>
        <v>1</v>
      </c>
      <c r="M14" s="51">
        <f>IF(M13&lt;E13,0,IF(M13=E13,1,2))</f>
        <v>1</v>
      </c>
      <c r="N14" s="51">
        <f>IF(N13&lt;D13,0,IF(N13=D13,1,2))</f>
        <v>1</v>
      </c>
      <c r="O14" s="51">
        <f>IF(O13&lt;C13,0,IF(O13=C13,1,2))</f>
        <v>1</v>
      </c>
      <c r="P14" s="125"/>
      <c r="Q14" s="121"/>
    </row>
    <row r="15" spans="1:17" x14ac:dyDescent="0.25">
      <c r="A15" s="120">
        <v>5</v>
      </c>
      <c r="B15" s="122"/>
      <c r="C15" s="56"/>
      <c r="D15" s="56"/>
      <c r="E15" s="56"/>
      <c r="F15" s="56"/>
      <c r="G15" s="57">
        <f t="shared" si="0"/>
        <v>0</v>
      </c>
      <c r="H15" s="58">
        <f>SUM(C16:F16)</f>
        <v>4</v>
      </c>
      <c r="I15" s="59" t="s">
        <v>31</v>
      </c>
      <c r="J15" s="60">
        <f>SUM(L16:O16)</f>
        <v>4</v>
      </c>
      <c r="K15" s="57">
        <f t="shared" si="1"/>
        <v>0</v>
      </c>
      <c r="L15" s="56"/>
      <c r="M15" s="56"/>
      <c r="N15" s="56"/>
      <c r="O15" s="56"/>
      <c r="P15" s="124"/>
      <c r="Q15" s="120">
        <v>6</v>
      </c>
    </row>
    <row r="16" spans="1:17" x14ac:dyDescent="0.25">
      <c r="A16" s="121"/>
      <c r="B16" s="123"/>
      <c r="C16" s="51">
        <f>IF(C15&lt;O15,0,IF(C15=O15,1,2))</f>
        <v>1</v>
      </c>
      <c r="D16" s="51">
        <f>IF(D15&lt;N15,0,IF(D15=N15,1,2))</f>
        <v>1</v>
      </c>
      <c r="E16" s="51">
        <f>IF(E15&lt;M15,0,IF(E15=M15,1,2))</f>
        <v>1</v>
      </c>
      <c r="F16" s="51">
        <f>IF(F15&lt;L15,0,IF(F15=L15,1,2))</f>
        <v>1</v>
      </c>
      <c r="G16" s="52"/>
      <c r="H16" s="53"/>
      <c r="I16" s="54"/>
      <c r="J16" s="55"/>
      <c r="K16" s="52"/>
      <c r="L16" s="51">
        <f>IF(L15&lt;F15,0,IF(L15=F15,1,2))</f>
        <v>1</v>
      </c>
      <c r="M16" s="51">
        <f>IF(M15&lt;E15,0,IF(M15=E15,1,2))</f>
        <v>1</v>
      </c>
      <c r="N16" s="51">
        <f>IF(N15&lt;D15,0,IF(N15=D15,1,2))</f>
        <v>1</v>
      </c>
      <c r="O16" s="51">
        <f>IF(O15&lt;C15,0,IF(O15=C15,1,2))</f>
        <v>1</v>
      </c>
      <c r="P16" s="125"/>
      <c r="Q16" s="121"/>
    </row>
    <row r="17" spans="1:17" ht="30" customHeight="1" x14ac:dyDescent="0.25">
      <c r="A17" s="65"/>
      <c r="B17" s="126" t="str">
        <f>IF(H17=J17,"Stechen","Kein Stechen erforderlich")</f>
        <v>Stechen</v>
      </c>
      <c r="C17" s="127"/>
      <c r="D17" s="128"/>
      <c r="E17" s="129" t="s">
        <v>10</v>
      </c>
      <c r="F17" s="130"/>
      <c r="G17" s="66">
        <f>G15+G13+G11</f>
        <v>0</v>
      </c>
      <c r="H17" s="67">
        <f>H15+H13+H11</f>
        <v>12</v>
      </c>
      <c r="I17" s="68" t="s">
        <v>31</v>
      </c>
      <c r="J17" s="69">
        <f>J15+J13+J11</f>
        <v>12</v>
      </c>
      <c r="K17" s="66">
        <f>K15+K13+K11</f>
        <v>0</v>
      </c>
      <c r="L17" s="129" t="s">
        <v>10</v>
      </c>
      <c r="M17" s="130"/>
      <c r="N17" s="131" t="str">
        <f>IF(H17=J17,"Stechen","Kein Stechen erforderlich")</f>
        <v>Stechen</v>
      </c>
      <c r="O17" s="132"/>
      <c r="P17" s="133"/>
      <c r="Q17" s="65"/>
    </row>
    <row r="18" spans="1:17" ht="15.75" thickBot="1" x14ac:dyDescent="0.3">
      <c r="A18" s="97"/>
      <c r="B18" s="97"/>
      <c r="C18" s="97"/>
      <c r="D18" s="97"/>
      <c r="E18" s="97"/>
      <c r="F18" s="97"/>
      <c r="G18" s="97"/>
      <c r="H18" s="97"/>
      <c r="I18" s="97"/>
      <c r="J18" s="97"/>
      <c r="K18" s="97"/>
      <c r="L18" s="97"/>
      <c r="M18" s="97"/>
      <c r="N18" s="97"/>
      <c r="O18" s="97"/>
      <c r="P18" s="97"/>
      <c r="Q18" s="97"/>
    </row>
    <row r="19" spans="1:17" ht="15.75" thickBot="1" x14ac:dyDescent="0.3">
      <c r="B19" s="112"/>
      <c r="C19" s="113"/>
      <c r="D19" s="113"/>
      <c r="E19" s="114" t="s">
        <v>32</v>
      </c>
      <c r="F19" s="115"/>
      <c r="G19" s="114" t="s">
        <v>33</v>
      </c>
      <c r="H19" s="116"/>
      <c r="I19" s="115"/>
      <c r="J19" s="114" t="s">
        <v>34</v>
      </c>
      <c r="K19" s="115"/>
      <c r="L19" s="114" t="s">
        <v>35</v>
      </c>
      <c r="M19" s="115"/>
      <c r="N19" s="113"/>
      <c r="O19" s="113"/>
      <c r="P19" s="117"/>
    </row>
    <row r="20" spans="1:17" x14ac:dyDescent="0.25">
      <c r="A20" s="134" t="s">
        <v>30</v>
      </c>
      <c r="B20" s="134"/>
      <c r="C20" s="135" t="s">
        <v>36</v>
      </c>
      <c r="D20" s="135"/>
      <c r="E20" s="26">
        <v>1</v>
      </c>
      <c r="F20" s="27">
        <v>2</v>
      </c>
      <c r="G20" s="26">
        <v>3</v>
      </c>
      <c r="H20" s="136">
        <v>4</v>
      </c>
      <c r="I20" s="137"/>
      <c r="J20" s="26">
        <v>5</v>
      </c>
      <c r="K20" s="27">
        <v>6</v>
      </c>
      <c r="L20" s="26">
        <v>7</v>
      </c>
      <c r="M20" s="27">
        <v>8</v>
      </c>
      <c r="N20" s="135" t="s">
        <v>36</v>
      </c>
      <c r="O20" s="135"/>
      <c r="P20" s="138" t="s">
        <v>30</v>
      </c>
      <c r="Q20" s="138"/>
    </row>
    <row r="21" spans="1:17" x14ac:dyDescent="0.25">
      <c r="A21" s="104">
        <v>1</v>
      </c>
      <c r="B21" s="95" t="s">
        <v>37</v>
      </c>
      <c r="C21" s="97" t="s">
        <v>38</v>
      </c>
      <c r="D21" s="97"/>
      <c r="E21" s="28"/>
      <c r="F21" s="29"/>
      <c r="G21" s="28"/>
      <c r="H21" s="98"/>
      <c r="I21" s="99"/>
      <c r="J21" s="28"/>
      <c r="K21" s="29"/>
      <c r="L21" s="28"/>
      <c r="M21" s="29"/>
      <c r="N21" s="100" t="s">
        <v>38</v>
      </c>
      <c r="O21" s="97"/>
      <c r="P21" s="108" t="s">
        <v>37</v>
      </c>
      <c r="Q21" s="104">
        <v>2</v>
      </c>
    </row>
    <row r="22" spans="1:17" x14ac:dyDescent="0.25">
      <c r="A22" s="105"/>
      <c r="B22" s="96"/>
      <c r="C22" s="97" t="s">
        <v>30</v>
      </c>
      <c r="D22" s="101"/>
      <c r="E22" s="70"/>
      <c r="F22" s="33"/>
      <c r="G22" s="32"/>
      <c r="H22" s="149"/>
      <c r="I22" s="150"/>
      <c r="J22" s="32"/>
      <c r="K22" s="71"/>
      <c r="L22" s="30" t="s">
        <v>39</v>
      </c>
      <c r="M22" s="31" t="s">
        <v>39</v>
      </c>
      <c r="N22" s="100" t="s">
        <v>30</v>
      </c>
      <c r="O22" s="97"/>
      <c r="P22" s="109"/>
      <c r="Q22" s="105"/>
    </row>
    <row r="23" spans="1:17" x14ac:dyDescent="0.25">
      <c r="A23" s="104">
        <v>0</v>
      </c>
      <c r="B23" s="95" t="s">
        <v>40</v>
      </c>
      <c r="C23" s="97" t="s">
        <v>38</v>
      </c>
      <c r="D23" s="97"/>
      <c r="E23" s="28"/>
      <c r="F23" s="29"/>
      <c r="G23" s="28"/>
      <c r="H23" s="98"/>
      <c r="I23" s="99"/>
      <c r="J23" s="28"/>
      <c r="K23" s="29"/>
      <c r="L23" s="28"/>
      <c r="M23" s="29"/>
      <c r="N23" s="100" t="s">
        <v>38</v>
      </c>
      <c r="O23" s="97"/>
      <c r="P23" s="108" t="s">
        <v>40</v>
      </c>
      <c r="Q23" s="104">
        <v>0</v>
      </c>
    </row>
    <row r="24" spans="1:17" x14ac:dyDescent="0.25">
      <c r="A24" s="105"/>
      <c r="B24" s="96"/>
      <c r="C24" s="97" t="s">
        <v>30</v>
      </c>
      <c r="D24" s="101"/>
      <c r="E24" s="32" t="s">
        <v>39</v>
      </c>
      <c r="F24" s="33" t="s">
        <v>39</v>
      </c>
      <c r="G24" s="32" t="s">
        <v>39</v>
      </c>
      <c r="H24" s="102" t="s">
        <v>39</v>
      </c>
      <c r="I24" s="103" t="s">
        <v>39</v>
      </c>
      <c r="J24" s="32" t="s">
        <v>39</v>
      </c>
      <c r="K24" s="33" t="s">
        <v>39</v>
      </c>
      <c r="L24" s="32" t="s">
        <v>39</v>
      </c>
      <c r="M24" s="33" t="s">
        <v>39</v>
      </c>
      <c r="N24" s="100" t="s">
        <v>30</v>
      </c>
      <c r="O24" s="97"/>
      <c r="P24" s="109"/>
      <c r="Q24" s="105"/>
    </row>
    <row r="25" spans="1:17" x14ac:dyDescent="0.25">
      <c r="A25" s="104">
        <v>0</v>
      </c>
      <c r="B25" s="95" t="s">
        <v>41</v>
      </c>
      <c r="C25" s="97" t="s">
        <v>38</v>
      </c>
      <c r="D25" s="97"/>
      <c r="E25" s="34"/>
      <c r="F25" s="35"/>
      <c r="G25" s="34"/>
      <c r="H25" s="106"/>
      <c r="I25" s="107"/>
      <c r="J25" s="34"/>
      <c r="K25" s="35"/>
      <c r="L25" s="34"/>
      <c r="M25" s="35"/>
      <c r="N25" s="100" t="s">
        <v>38</v>
      </c>
      <c r="O25" s="97"/>
      <c r="P25" s="108" t="s">
        <v>41</v>
      </c>
      <c r="Q25" s="104">
        <v>0</v>
      </c>
    </row>
    <row r="26" spans="1:17" ht="15.75" thickBot="1" x14ac:dyDescent="0.3">
      <c r="A26" s="105"/>
      <c r="B26" s="96"/>
      <c r="C26" s="97" t="s">
        <v>30</v>
      </c>
      <c r="D26" s="97"/>
      <c r="E26" s="36" t="s">
        <v>39</v>
      </c>
      <c r="F26" s="37" t="s">
        <v>39</v>
      </c>
      <c r="G26" s="36" t="s">
        <v>39</v>
      </c>
      <c r="H26" s="110" t="s">
        <v>39</v>
      </c>
      <c r="I26" s="111" t="s">
        <v>39</v>
      </c>
      <c r="J26" s="36" t="s">
        <v>39</v>
      </c>
      <c r="K26" s="37" t="s">
        <v>39</v>
      </c>
      <c r="L26" s="36" t="s">
        <v>39</v>
      </c>
      <c r="M26" s="37" t="s">
        <v>39</v>
      </c>
      <c r="N26" s="97" t="s">
        <v>30</v>
      </c>
      <c r="O26" s="97"/>
      <c r="P26" s="109"/>
      <c r="Q26" s="105"/>
    </row>
    <row r="27" spans="1:17" x14ac:dyDescent="0.25">
      <c r="A27" s="38"/>
      <c r="C27" s="39"/>
      <c r="D27" s="40">
        <v>1</v>
      </c>
      <c r="E27" s="40">
        <v>1</v>
      </c>
      <c r="F27" s="40">
        <v>0</v>
      </c>
      <c r="G27" s="40">
        <v>0</v>
      </c>
      <c r="H27" s="40">
        <v>2</v>
      </c>
      <c r="I27" s="41"/>
      <c r="J27" s="40">
        <v>1</v>
      </c>
      <c r="K27" s="40">
        <v>0</v>
      </c>
      <c r="L27" s="40">
        <v>0</v>
      </c>
      <c r="M27" s="40">
        <v>0</v>
      </c>
      <c r="N27" s="42">
        <v>1</v>
      </c>
      <c r="O27" s="43"/>
      <c r="Q27" s="38"/>
    </row>
    <row r="28" spans="1:17" x14ac:dyDescent="0.25">
      <c r="A28" s="140" t="s">
        <v>47</v>
      </c>
      <c r="B28" s="140"/>
      <c r="C28" s="140"/>
      <c r="D28" s="140"/>
      <c r="E28" s="140"/>
      <c r="F28" s="140"/>
      <c r="G28" s="140"/>
      <c r="H28" s="140"/>
      <c r="I28" s="140"/>
      <c r="J28" s="140"/>
      <c r="K28" s="140"/>
      <c r="L28" s="140"/>
      <c r="M28" s="140"/>
      <c r="N28" s="140"/>
      <c r="O28" s="140"/>
      <c r="P28" s="140"/>
      <c r="Q28" s="140"/>
    </row>
    <row r="30" spans="1:17" ht="24.95" customHeight="1" thickBot="1" x14ac:dyDescent="0.3">
      <c r="A30" s="141"/>
      <c r="B30" s="142"/>
      <c r="C30" s="142"/>
      <c r="D30" s="142"/>
      <c r="E30" s="142"/>
      <c r="F30" s="143"/>
      <c r="G30" s="16"/>
      <c r="H30" s="97"/>
      <c r="I30" s="97"/>
      <c r="J30" s="97"/>
      <c r="K30" s="16"/>
      <c r="L30" s="144"/>
      <c r="M30" s="145"/>
      <c r="N30" s="145"/>
      <c r="O30" s="145"/>
      <c r="P30" s="145"/>
      <c r="Q30" s="146"/>
    </row>
    <row r="31" spans="1:17" ht="15.75" thickBot="1" x14ac:dyDescent="0.3">
      <c r="A31" s="17" t="s">
        <v>24</v>
      </c>
      <c r="B31" s="18" t="s">
        <v>25</v>
      </c>
      <c r="C31" s="19" t="s">
        <v>26</v>
      </c>
      <c r="D31" s="19" t="s">
        <v>27</v>
      </c>
      <c r="E31" s="19" t="s">
        <v>28</v>
      </c>
      <c r="F31" s="19" t="s">
        <v>29</v>
      </c>
      <c r="G31" s="18" t="s">
        <v>30</v>
      </c>
      <c r="H31" s="20"/>
      <c r="I31" s="20"/>
      <c r="J31" s="20"/>
      <c r="K31" s="21"/>
      <c r="L31" s="19" t="s">
        <v>29</v>
      </c>
      <c r="M31" s="19" t="s">
        <v>28</v>
      </c>
      <c r="N31" s="19" t="s">
        <v>27</v>
      </c>
      <c r="O31" s="19" t="s">
        <v>26</v>
      </c>
      <c r="P31" s="21" t="s">
        <v>25</v>
      </c>
      <c r="Q31" s="22" t="s">
        <v>24</v>
      </c>
    </row>
    <row r="32" spans="1:17" ht="15" customHeight="1" x14ac:dyDescent="0.25">
      <c r="A32" s="139">
        <v>1</v>
      </c>
      <c r="B32" s="122"/>
      <c r="C32" s="46"/>
      <c r="D32" s="46"/>
      <c r="E32" s="46"/>
      <c r="F32" s="46"/>
      <c r="G32" s="47">
        <f>SUM(C32:F32)</f>
        <v>0</v>
      </c>
      <c r="H32" s="48">
        <f>SUM(C33:F33)</f>
        <v>4</v>
      </c>
      <c r="I32" s="49" t="s">
        <v>31</v>
      </c>
      <c r="J32" s="50">
        <f>SUM(L33:O33)</f>
        <v>4</v>
      </c>
      <c r="K32" s="47">
        <f>SUM(L32:O32)</f>
        <v>0</v>
      </c>
      <c r="L32" s="46"/>
      <c r="M32" s="46"/>
      <c r="N32" s="46"/>
      <c r="O32" s="46"/>
      <c r="P32" s="147"/>
      <c r="Q32" s="139">
        <v>2</v>
      </c>
    </row>
    <row r="33" spans="1:17" ht="15" customHeight="1" x14ac:dyDescent="0.25">
      <c r="A33" s="121"/>
      <c r="B33" s="123"/>
      <c r="C33" s="51">
        <f>IF(C32&lt;O32,0,IF(C32=O32,1,2))</f>
        <v>1</v>
      </c>
      <c r="D33" s="51">
        <f>IF(D32&lt;N32,0,IF(D32=N32,1,2))</f>
        <v>1</v>
      </c>
      <c r="E33" s="51">
        <f>IF(E32&lt;M32,0,IF(E32=M32,1,2))</f>
        <v>1</v>
      </c>
      <c r="F33" s="51">
        <f>IF(F32&lt;L32,0,IF(F32=L32,1,2))</f>
        <v>1</v>
      </c>
      <c r="G33" s="52"/>
      <c r="H33" s="53"/>
      <c r="I33" s="54"/>
      <c r="J33" s="55"/>
      <c r="K33" s="52"/>
      <c r="L33" s="51">
        <f>IF(L32&lt;F32,0,IF(L32=F32,1,2))</f>
        <v>1</v>
      </c>
      <c r="M33" s="51">
        <f>IF(M32&lt;E32,0,IF(M32=E32,1,2))</f>
        <v>1</v>
      </c>
      <c r="N33" s="51">
        <f>IF(N32&lt;D32,0,IF(N32=D32,1,2))</f>
        <v>1</v>
      </c>
      <c r="O33" s="51">
        <f>IF(O32&lt;C32,0,IF(O32=C32,1,2))</f>
        <v>1</v>
      </c>
      <c r="P33" s="148"/>
      <c r="Q33" s="121"/>
    </row>
    <row r="34" spans="1:17" ht="15" customHeight="1" x14ac:dyDescent="0.25">
      <c r="A34" s="120">
        <v>2</v>
      </c>
      <c r="B34" s="122"/>
      <c r="C34" s="56"/>
      <c r="D34" s="56"/>
      <c r="E34" s="56"/>
      <c r="F34" s="56"/>
      <c r="G34" s="57">
        <f t="shared" ref="G34" si="2">SUM(C34:F34)</f>
        <v>0</v>
      </c>
      <c r="H34" s="58">
        <f>SUM(C35:F35)</f>
        <v>4</v>
      </c>
      <c r="I34" s="59" t="s">
        <v>31</v>
      </c>
      <c r="J34" s="60">
        <f>SUM(L35:O35)</f>
        <v>4</v>
      </c>
      <c r="K34" s="57">
        <f t="shared" ref="K34" si="3">SUM(L34:O34)</f>
        <v>0</v>
      </c>
      <c r="L34" s="56"/>
      <c r="M34" s="56"/>
      <c r="N34" s="56"/>
      <c r="O34" s="56"/>
      <c r="P34" s="124"/>
      <c r="Q34" s="120">
        <v>4</v>
      </c>
    </row>
    <row r="35" spans="1:17" ht="15" customHeight="1" x14ac:dyDescent="0.25">
      <c r="A35" s="121"/>
      <c r="B35" s="123"/>
      <c r="C35" s="51">
        <f>IF(C34&lt;O34,0,IF(C34=O34,1,2))</f>
        <v>1</v>
      </c>
      <c r="D35" s="51">
        <f>IF(D34&lt;N34,0,IF(D34=N34,1,2))</f>
        <v>1</v>
      </c>
      <c r="E35" s="51">
        <f>IF(E34&lt;M34,0,IF(E34=M34,1,2))</f>
        <v>1</v>
      </c>
      <c r="F35" s="51">
        <f>IF(F34&lt;L34,0,IF(F34=L34,1,2))</f>
        <v>1</v>
      </c>
      <c r="G35" s="52"/>
      <c r="H35" s="53"/>
      <c r="I35" s="54"/>
      <c r="J35" s="55"/>
      <c r="K35" s="52"/>
      <c r="L35" s="51">
        <f>IF(L34&lt;F34,0,IF(L34=F34,1,2))</f>
        <v>1</v>
      </c>
      <c r="M35" s="51">
        <f>IF(M34&lt;E34,0,IF(M34=E34,1,2))</f>
        <v>1</v>
      </c>
      <c r="N35" s="51">
        <f>IF(N34&lt;D34,0,IF(N34=D34,1,2))</f>
        <v>1</v>
      </c>
      <c r="O35" s="51">
        <f>IF(O34&lt;C34,0,IF(O34=C34,1,2))</f>
        <v>1</v>
      </c>
      <c r="P35" s="125"/>
      <c r="Q35" s="121"/>
    </row>
    <row r="36" spans="1:17" ht="15" customHeight="1" x14ac:dyDescent="0.25">
      <c r="A36" s="120">
        <v>3</v>
      </c>
      <c r="B36" s="122"/>
      <c r="C36" s="56"/>
      <c r="D36" s="56"/>
      <c r="E36" s="56"/>
      <c r="F36" s="56"/>
      <c r="G36" s="57">
        <f t="shared" ref="G36" si="4">SUM(C36:F36)</f>
        <v>0</v>
      </c>
      <c r="H36" s="58">
        <f>SUM(C37:F37)</f>
        <v>4</v>
      </c>
      <c r="I36" s="59" t="s">
        <v>31</v>
      </c>
      <c r="J36" s="60">
        <f>SUM(L37:O37)</f>
        <v>4</v>
      </c>
      <c r="K36" s="57">
        <f t="shared" ref="K36" si="5">SUM(L36:O36)</f>
        <v>0</v>
      </c>
      <c r="L36" s="56"/>
      <c r="M36" s="56"/>
      <c r="N36" s="56"/>
      <c r="O36" s="56"/>
      <c r="P36" s="124"/>
      <c r="Q36" s="120">
        <v>6</v>
      </c>
    </row>
    <row r="37" spans="1:17" ht="15" customHeight="1" x14ac:dyDescent="0.25">
      <c r="A37" s="121"/>
      <c r="B37" s="123"/>
      <c r="C37" s="51">
        <f>IF(C36&lt;O36,0,IF(C36=O36,1,2))</f>
        <v>1</v>
      </c>
      <c r="D37" s="51">
        <f>IF(D36&lt;N36,0,IF(D36=N36,1,2))</f>
        <v>1</v>
      </c>
      <c r="E37" s="51">
        <f>IF(E36&lt;M36,0,IF(E36=M36,1,2))</f>
        <v>1</v>
      </c>
      <c r="F37" s="51">
        <f>IF(F36&lt;L36,0,IF(F36=L36,1,2))</f>
        <v>1</v>
      </c>
      <c r="G37" s="52"/>
      <c r="H37" s="53"/>
      <c r="I37" s="54"/>
      <c r="J37" s="55"/>
      <c r="K37" s="52"/>
      <c r="L37" s="51">
        <f>IF(L36&lt;F36,0,IF(L36=F36,1,2))</f>
        <v>1</v>
      </c>
      <c r="M37" s="51">
        <f>IF(M36&lt;E36,0,IF(M36=E36,1,2))</f>
        <v>1</v>
      </c>
      <c r="N37" s="51">
        <f>IF(N36&lt;D36,0,IF(N36=D36,1,2))</f>
        <v>1</v>
      </c>
      <c r="O37" s="51">
        <f>IF(O36&lt;C36,0,IF(O36=C36,1,2))</f>
        <v>1</v>
      </c>
      <c r="P37" s="125"/>
      <c r="Q37" s="121"/>
    </row>
    <row r="38" spans="1:17" ht="30" customHeight="1" x14ac:dyDescent="0.25">
      <c r="A38" s="65"/>
      <c r="B38" s="126" t="str">
        <f>IF(H38=J38,"Stechen","Kein Stechen erforderlich")</f>
        <v>Stechen</v>
      </c>
      <c r="C38" s="127"/>
      <c r="D38" s="128"/>
      <c r="E38" s="129" t="s">
        <v>10</v>
      </c>
      <c r="F38" s="130"/>
      <c r="G38" s="66">
        <f>G36+G34+G32</f>
        <v>0</v>
      </c>
      <c r="H38" s="67">
        <f>H36+H34+H32</f>
        <v>12</v>
      </c>
      <c r="I38" s="68" t="s">
        <v>31</v>
      </c>
      <c r="J38" s="69">
        <f>J36+J34+J32</f>
        <v>12</v>
      </c>
      <c r="K38" s="66">
        <f>K36+K34+K32</f>
        <v>0</v>
      </c>
      <c r="L38" s="129" t="s">
        <v>10</v>
      </c>
      <c r="M38" s="130"/>
      <c r="N38" s="131" t="str">
        <f>IF(H38=J38,"Stechen","Kein Stechen erforderlich")</f>
        <v>Stechen</v>
      </c>
      <c r="O38" s="132"/>
      <c r="P38" s="133"/>
      <c r="Q38" s="65"/>
    </row>
    <row r="39" spans="1:17" ht="15.75" thickBot="1" x14ac:dyDescent="0.3">
      <c r="A39" s="97"/>
      <c r="B39" s="97"/>
      <c r="C39" s="97"/>
      <c r="D39" s="97"/>
      <c r="E39" s="97"/>
      <c r="F39" s="97"/>
      <c r="G39" s="97"/>
      <c r="H39" s="97"/>
      <c r="I39" s="97"/>
      <c r="J39" s="97"/>
      <c r="K39" s="97"/>
      <c r="L39" s="97"/>
      <c r="M39" s="97"/>
      <c r="N39" s="97"/>
      <c r="O39" s="97"/>
      <c r="P39" s="97"/>
      <c r="Q39" s="97"/>
    </row>
    <row r="40" spans="1:17" ht="15.75" thickBot="1" x14ac:dyDescent="0.3">
      <c r="B40" s="112" t="s">
        <v>39</v>
      </c>
      <c r="C40" s="113"/>
      <c r="D40" s="113"/>
      <c r="E40" s="114" t="s">
        <v>32</v>
      </c>
      <c r="F40" s="115"/>
      <c r="G40" s="114" t="s">
        <v>33</v>
      </c>
      <c r="H40" s="116"/>
      <c r="I40" s="115"/>
      <c r="J40" s="114" t="s">
        <v>34</v>
      </c>
      <c r="K40" s="115"/>
      <c r="L40" s="114" t="s">
        <v>35</v>
      </c>
      <c r="M40" s="115"/>
      <c r="N40" s="113" t="s">
        <v>39</v>
      </c>
      <c r="O40" s="113"/>
      <c r="P40" s="117"/>
    </row>
    <row r="41" spans="1:17" x14ac:dyDescent="0.25">
      <c r="A41" s="134" t="s">
        <v>30</v>
      </c>
      <c r="B41" s="134"/>
      <c r="C41" s="135" t="s">
        <v>36</v>
      </c>
      <c r="D41" s="135"/>
      <c r="E41" s="26">
        <v>1</v>
      </c>
      <c r="F41" s="27">
        <v>2</v>
      </c>
      <c r="G41" s="26">
        <v>3</v>
      </c>
      <c r="H41" s="136">
        <v>4</v>
      </c>
      <c r="I41" s="137"/>
      <c r="J41" s="26">
        <v>5</v>
      </c>
      <c r="K41" s="27">
        <v>6</v>
      </c>
      <c r="L41" s="26">
        <v>7</v>
      </c>
      <c r="M41" s="27">
        <v>8</v>
      </c>
      <c r="N41" s="135" t="s">
        <v>36</v>
      </c>
      <c r="O41" s="135"/>
      <c r="P41" s="138" t="s">
        <v>30</v>
      </c>
      <c r="Q41" s="138"/>
    </row>
    <row r="42" spans="1:17" x14ac:dyDescent="0.25">
      <c r="A42" s="104">
        <v>0</v>
      </c>
      <c r="B42" s="95" t="s">
        <v>37</v>
      </c>
      <c r="C42" s="97" t="s">
        <v>38</v>
      </c>
      <c r="D42" s="97"/>
      <c r="E42" s="28"/>
      <c r="F42" s="29"/>
      <c r="G42" s="28"/>
      <c r="H42" s="98"/>
      <c r="I42" s="99"/>
      <c r="J42" s="28"/>
      <c r="K42" s="29"/>
      <c r="L42" s="28"/>
      <c r="M42" s="29"/>
      <c r="N42" s="100" t="s">
        <v>38</v>
      </c>
      <c r="O42" s="97"/>
      <c r="P42" s="108" t="s">
        <v>37</v>
      </c>
      <c r="Q42" s="104">
        <v>0</v>
      </c>
    </row>
    <row r="43" spans="1:17" x14ac:dyDescent="0.25">
      <c r="A43" s="105"/>
      <c r="B43" s="96"/>
      <c r="C43" s="97" t="s">
        <v>30</v>
      </c>
      <c r="D43" s="101"/>
      <c r="E43" s="30" t="s">
        <v>39</v>
      </c>
      <c r="F43" s="31" t="s">
        <v>39</v>
      </c>
      <c r="G43" s="30" t="s">
        <v>39</v>
      </c>
      <c r="H43" s="118" t="s">
        <v>39</v>
      </c>
      <c r="I43" s="119" t="s">
        <v>39</v>
      </c>
      <c r="J43" s="30" t="s">
        <v>39</v>
      </c>
      <c r="K43" s="31" t="s">
        <v>39</v>
      </c>
      <c r="L43" s="30" t="s">
        <v>39</v>
      </c>
      <c r="M43" s="31" t="s">
        <v>39</v>
      </c>
      <c r="N43" s="100" t="s">
        <v>30</v>
      </c>
      <c r="O43" s="97"/>
      <c r="P43" s="109"/>
      <c r="Q43" s="105"/>
    </row>
    <row r="44" spans="1:17" x14ac:dyDescent="0.25">
      <c r="A44" s="104">
        <v>0</v>
      </c>
      <c r="B44" s="95" t="s">
        <v>40</v>
      </c>
      <c r="C44" s="97" t="s">
        <v>38</v>
      </c>
      <c r="D44" s="97"/>
      <c r="E44" s="28"/>
      <c r="F44" s="29"/>
      <c r="G44" s="28"/>
      <c r="H44" s="98"/>
      <c r="I44" s="99"/>
      <c r="J44" s="28"/>
      <c r="K44" s="29"/>
      <c r="L44" s="28"/>
      <c r="M44" s="29"/>
      <c r="N44" s="100" t="s">
        <v>38</v>
      </c>
      <c r="O44" s="97"/>
      <c r="P44" s="108" t="s">
        <v>40</v>
      </c>
      <c r="Q44" s="104">
        <v>0</v>
      </c>
    </row>
    <row r="45" spans="1:17" x14ac:dyDescent="0.25">
      <c r="A45" s="105"/>
      <c r="B45" s="96"/>
      <c r="C45" s="97" t="s">
        <v>30</v>
      </c>
      <c r="D45" s="101"/>
      <c r="E45" s="32" t="s">
        <v>39</v>
      </c>
      <c r="F45" s="33" t="s">
        <v>39</v>
      </c>
      <c r="G45" s="32" t="s">
        <v>39</v>
      </c>
      <c r="H45" s="102" t="s">
        <v>39</v>
      </c>
      <c r="I45" s="103" t="s">
        <v>39</v>
      </c>
      <c r="J45" s="32" t="s">
        <v>39</v>
      </c>
      <c r="K45" s="33" t="s">
        <v>39</v>
      </c>
      <c r="L45" s="32" t="s">
        <v>39</v>
      </c>
      <c r="M45" s="33" t="s">
        <v>39</v>
      </c>
      <c r="N45" s="100" t="s">
        <v>30</v>
      </c>
      <c r="O45" s="97"/>
      <c r="P45" s="109"/>
      <c r="Q45" s="105"/>
    </row>
    <row r="46" spans="1:17" x14ac:dyDescent="0.25">
      <c r="A46" s="104">
        <v>0</v>
      </c>
      <c r="B46" s="95" t="s">
        <v>41</v>
      </c>
      <c r="C46" s="97" t="s">
        <v>38</v>
      </c>
      <c r="D46" s="97"/>
      <c r="E46" s="34"/>
      <c r="F46" s="35"/>
      <c r="G46" s="34"/>
      <c r="H46" s="106"/>
      <c r="I46" s="107"/>
      <c r="J46" s="34"/>
      <c r="K46" s="35"/>
      <c r="L46" s="34"/>
      <c r="M46" s="35"/>
      <c r="N46" s="100" t="s">
        <v>38</v>
      </c>
      <c r="O46" s="97"/>
      <c r="P46" s="108" t="s">
        <v>41</v>
      </c>
      <c r="Q46" s="104">
        <v>0</v>
      </c>
    </row>
    <row r="47" spans="1:17" ht="15.75" thickBot="1" x14ac:dyDescent="0.3">
      <c r="A47" s="105"/>
      <c r="B47" s="96"/>
      <c r="C47" s="97" t="s">
        <v>30</v>
      </c>
      <c r="D47" s="97"/>
      <c r="E47" s="36" t="s">
        <v>39</v>
      </c>
      <c r="F47" s="37" t="s">
        <v>39</v>
      </c>
      <c r="G47" s="36" t="s">
        <v>39</v>
      </c>
      <c r="H47" s="110" t="s">
        <v>39</v>
      </c>
      <c r="I47" s="111" t="s">
        <v>39</v>
      </c>
      <c r="J47" s="36" t="s">
        <v>39</v>
      </c>
      <c r="K47" s="37" t="s">
        <v>39</v>
      </c>
      <c r="L47" s="36" t="s">
        <v>39</v>
      </c>
      <c r="M47" s="37" t="s">
        <v>39</v>
      </c>
      <c r="N47" s="97" t="s">
        <v>30</v>
      </c>
      <c r="O47" s="97"/>
      <c r="P47" s="109"/>
      <c r="Q47" s="105"/>
    </row>
    <row r="48" spans="1:17" x14ac:dyDescent="0.25">
      <c r="A48" s="38"/>
      <c r="C48" s="39"/>
      <c r="D48" s="40">
        <v>0</v>
      </c>
      <c r="E48" s="40">
        <v>0</v>
      </c>
      <c r="F48" s="40">
        <v>0</v>
      </c>
      <c r="G48" s="40">
        <v>0</v>
      </c>
      <c r="H48" s="40">
        <v>0</v>
      </c>
      <c r="I48" s="41"/>
      <c r="J48" s="40">
        <v>0</v>
      </c>
      <c r="K48" s="40">
        <v>0</v>
      </c>
      <c r="L48" s="40">
        <v>0</v>
      </c>
      <c r="M48" s="40">
        <v>0</v>
      </c>
      <c r="N48" s="42">
        <v>0</v>
      </c>
      <c r="O48" s="43"/>
      <c r="Q48" s="38"/>
    </row>
  </sheetData>
  <mergeCells count="129">
    <mergeCell ref="A1:M1"/>
    <mergeCell ref="N1:Q1"/>
    <mergeCell ref="C3:O3"/>
    <mergeCell ref="C4:O4"/>
    <mergeCell ref="C5:O5"/>
    <mergeCell ref="A7:Q7"/>
    <mergeCell ref="A13:A14"/>
    <mergeCell ref="B13:B14"/>
    <mergeCell ref="P13:P14"/>
    <mergeCell ref="Q13:Q14"/>
    <mergeCell ref="A15:A16"/>
    <mergeCell ref="B15:B16"/>
    <mergeCell ref="P15:P16"/>
    <mergeCell ref="Q15:Q16"/>
    <mergeCell ref="A9:F9"/>
    <mergeCell ref="H9:J9"/>
    <mergeCell ref="L9:Q9"/>
    <mergeCell ref="A11:A12"/>
    <mergeCell ref="B11:B12"/>
    <mergeCell ref="P11:P12"/>
    <mergeCell ref="Q11:Q12"/>
    <mergeCell ref="N19:P19"/>
    <mergeCell ref="A20:B20"/>
    <mergeCell ref="C20:D20"/>
    <mergeCell ref="H20:I20"/>
    <mergeCell ref="N20:O20"/>
    <mergeCell ref="P20:Q20"/>
    <mergeCell ref="B17:D17"/>
    <mergeCell ref="E17:F17"/>
    <mergeCell ref="L17:M17"/>
    <mergeCell ref="N17:P17"/>
    <mergeCell ref="A18:Q18"/>
    <mergeCell ref="B19:D19"/>
    <mergeCell ref="E19:F19"/>
    <mergeCell ref="G19:I19"/>
    <mergeCell ref="J19:K19"/>
    <mergeCell ref="L19:M19"/>
    <mergeCell ref="Q21:Q22"/>
    <mergeCell ref="C22:D22"/>
    <mergeCell ref="H22:I22"/>
    <mergeCell ref="N22:O22"/>
    <mergeCell ref="A23:A24"/>
    <mergeCell ref="B23:B24"/>
    <mergeCell ref="C23:D23"/>
    <mergeCell ref="H23:I23"/>
    <mergeCell ref="N23:O23"/>
    <mergeCell ref="P23:P24"/>
    <mergeCell ref="A21:A22"/>
    <mergeCell ref="B21:B22"/>
    <mergeCell ref="C21:D21"/>
    <mergeCell ref="H21:I21"/>
    <mergeCell ref="N21:O21"/>
    <mergeCell ref="P21:P22"/>
    <mergeCell ref="Q23:Q24"/>
    <mergeCell ref="C24:D24"/>
    <mergeCell ref="H24:I24"/>
    <mergeCell ref="N24:O24"/>
    <mergeCell ref="Q32:Q33"/>
    <mergeCell ref="A34:A35"/>
    <mergeCell ref="B34:B35"/>
    <mergeCell ref="P34:P35"/>
    <mergeCell ref="Q34:Q35"/>
    <mergeCell ref="Q25:Q26"/>
    <mergeCell ref="C26:D26"/>
    <mergeCell ref="H26:I26"/>
    <mergeCell ref="N26:O26"/>
    <mergeCell ref="A28:Q28"/>
    <mergeCell ref="A30:F30"/>
    <mergeCell ref="H30:J30"/>
    <mergeCell ref="L30:Q30"/>
    <mergeCell ref="A25:A26"/>
    <mergeCell ref="B25:B26"/>
    <mergeCell ref="C25:D25"/>
    <mergeCell ref="H25:I25"/>
    <mergeCell ref="N25:O25"/>
    <mergeCell ref="P25:P26"/>
    <mergeCell ref="A32:A33"/>
    <mergeCell ref="B32:B33"/>
    <mergeCell ref="P32:P33"/>
    <mergeCell ref="A36:A37"/>
    <mergeCell ref="B36:B37"/>
    <mergeCell ref="P36:P37"/>
    <mergeCell ref="Q36:Q37"/>
    <mergeCell ref="B38:D38"/>
    <mergeCell ref="E38:F38"/>
    <mergeCell ref="L38:M38"/>
    <mergeCell ref="N38:P38"/>
    <mergeCell ref="A41:B41"/>
    <mergeCell ref="C41:D41"/>
    <mergeCell ref="H41:I41"/>
    <mergeCell ref="N41:O41"/>
    <mergeCell ref="P41:Q41"/>
    <mergeCell ref="P46:P47"/>
    <mergeCell ref="Q46:Q47"/>
    <mergeCell ref="C47:D47"/>
    <mergeCell ref="H47:I47"/>
    <mergeCell ref="N47:O47"/>
    <mergeCell ref="P44:P45"/>
    <mergeCell ref="Q44:Q45"/>
    <mergeCell ref="N45:O45"/>
    <mergeCell ref="A39:Q39"/>
    <mergeCell ref="B40:D40"/>
    <mergeCell ref="E40:F40"/>
    <mergeCell ref="G40:I40"/>
    <mergeCell ref="J40:K40"/>
    <mergeCell ref="L40:M40"/>
    <mergeCell ref="N40:P40"/>
    <mergeCell ref="A42:A43"/>
    <mergeCell ref="B42:B43"/>
    <mergeCell ref="C42:D42"/>
    <mergeCell ref="P42:P43"/>
    <mergeCell ref="Q42:Q43"/>
    <mergeCell ref="C43:D43"/>
    <mergeCell ref="H43:I43"/>
    <mergeCell ref="N43:O43"/>
    <mergeCell ref="A44:A45"/>
    <mergeCell ref="B44:B45"/>
    <mergeCell ref="C44:D44"/>
    <mergeCell ref="H44:I44"/>
    <mergeCell ref="N44:O44"/>
    <mergeCell ref="C45:D45"/>
    <mergeCell ref="H45:I45"/>
    <mergeCell ref="H42:I42"/>
    <mergeCell ref="N42:O42"/>
    <mergeCell ref="A46:A47"/>
    <mergeCell ref="B46:B47"/>
    <mergeCell ref="C46:D46"/>
    <mergeCell ref="H46:I46"/>
    <mergeCell ref="N46:O46"/>
  </mergeCells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15"/>
  <sheetViews>
    <sheetView workbookViewId="0">
      <selection activeCell="O21" sqref="O21"/>
    </sheetView>
  </sheetViews>
  <sheetFormatPr baseColWidth="10" defaultRowHeight="15" x14ac:dyDescent="0.25"/>
  <cols>
    <col min="1" max="1" width="6.42578125" customWidth="1"/>
    <col min="2" max="2" width="25.7109375" bestFit="1" customWidth="1"/>
    <col min="3" max="21" width="8.7109375" customWidth="1"/>
    <col min="22" max="22" width="9.28515625" customWidth="1"/>
    <col min="23" max="23" width="9.7109375" customWidth="1"/>
  </cols>
  <sheetData>
    <row r="1" spans="1:26" x14ac:dyDescent="0.25">
      <c r="A1" s="158" t="s">
        <v>101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158"/>
      <c r="R1" s="158"/>
      <c r="S1" s="158"/>
      <c r="T1" s="158"/>
    </row>
    <row r="2" spans="1:26" x14ac:dyDescent="0.25">
      <c r="A2" s="158"/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  <c r="P2" s="158"/>
      <c r="Q2" s="158"/>
      <c r="R2" s="158"/>
      <c r="S2" s="158"/>
      <c r="T2" s="158"/>
    </row>
    <row r="3" spans="1:26" ht="11.25" customHeight="1" thickBot="1" x14ac:dyDescent="0.3">
      <c r="C3" s="159"/>
      <c r="D3" s="159"/>
      <c r="E3" s="159"/>
    </row>
    <row r="4" spans="1:26" s="7" customFormat="1" ht="18.75" x14ac:dyDescent="0.3">
      <c r="C4" s="155" t="s">
        <v>5</v>
      </c>
      <c r="D4" s="156"/>
      <c r="E4" s="157"/>
      <c r="F4" s="155" t="s">
        <v>6</v>
      </c>
      <c r="G4" s="156"/>
      <c r="H4" s="157"/>
      <c r="I4" s="155" t="s">
        <v>7</v>
      </c>
      <c r="J4" s="156"/>
      <c r="K4" s="157"/>
      <c r="L4" s="155" t="s">
        <v>8</v>
      </c>
      <c r="M4" s="156"/>
      <c r="N4" s="157"/>
      <c r="O4" s="155" t="s">
        <v>9</v>
      </c>
      <c r="P4" s="156"/>
      <c r="Q4" s="157"/>
      <c r="R4" s="155" t="s">
        <v>76</v>
      </c>
      <c r="S4" s="156"/>
      <c r="T4" s="157"/>
      <c r="U4" s="155" t="s">
        <v>77</v>
      </c>
      <c r="V4" s="156"/>
      <c r="W4" s="157"/>
      <c r="X4" s="155" t="s">
        <v>10</v>
      </c>
      <c r="Y4" s="156"/>
      <c r="Z4" s="157"/>
    </row>
    <row r="5" spans="1:26" s="7" customFormat="1" ht="18.75" x14ac:dyDescent="0.3">
      <c r="A5" s="5" t="s">
        <v>0</v>
      </c>
      <c r="B5" s="11" t="s">
        <v>1</v>
      </c>
      <c r="C5" s="13" t="s">
        <v>16</v>
      </c>
      <c r="D5" s="6" t="s">
        <v>20</v>
      </c>
      <c r="E5" s="14" t="s">
        <v>21</v>
      </c>
      <c r="F5" s="13" t="s">
        <v>16</v>
      </c>
      <c r="G5" s="6" t="s">
        <v>20</v>
      </c>
      <c r="H5" s="14" t="s">
        <v>21</v>
      </c>
      <c r="I5" s="13" t="s">
        <v>16</v>
      </c>
      <c r="J5" s="6" t="s">
        <v>20</v>
      </c>
      <c r="K5" s="14" t="s">
        <v>21</v>
      </c>
      <c r="L5" s="13" t="s">
        <v>16</v>
      </c>
      <c r="M5" s="6" t="s">
        <v>20</v>
      </c>
      <c r="N5" s="14" t="s">
        <v>21</v>
      </c>
      <c r="O5" s="13" t="s">
        <v>16</v>
      </c>
      <c r="P5" s="6" t="s">
        <v>20</v>
      </c>
      <c r="Q5" s="14" t="s">
        <v>21</v>
      </c>
      <c r="R5" s="13" t="s">
        <v>16</v>
      </c>
      <c r="S5" s="6" t="s">
        <v>20</v>
      </c>
      <c r="T5" s="14" t="s">
        <v>21</v>
      </c>
      <c r="U5" s="13" t="s">
        <v>16</v>
      </c>
      <c r="V5" s="6" t="s">
        <v>20</v>
      </c>
      <c r="W5" s="14" t="s">
        <v>21</v>
      </c>
      <c r="X5" s="13" t="s">
        <v>16</v>
      </c>
      <c r="Y5" s="6" t="s">
        <v>20</v>
      </c>
      <c r="Z5" s="14" t="s">
        <v>21</v>
      </c>
    </row>
    <row r="6" spans="1:26" s="4" customFormat="1" ht="18.75" x14ac:dyDescent="0.3">
      <c r="A6" s="8">
        <v>1</v>
      </c>
      <c r="B6" s="12" t="s">
        <v>2</v>
      </c>
      <c r="C6" s="10">
        <f>IFERROR(VLOOKUP($B6,'Runde 1'!$U:$X,2,FALSE),0)</f>
        <v>1156</v>
      </c>
      <c r="D6" s="10">
        <f>IFERROR(VLOOKUP($B6,'Runde 1'!$U:$X,3,FALSE),0)</f>
        <v>13</v>
      </c>
      <c r="E6" s="10">
        <f>IFERROR(VLOOKUP($B6,'Runde 1'!$U:$X,4,FALSE),0)</f>
        <v>3</v>
      </c>
      <c r="F6" s="10">
        <f>IFERROR(VLOOKUP($B6,'Runde 2'!$U:$X,2,FALSE),0)</f>
        <v>1170</v>
      </c>
      <c r="G6" s="10">
        <f>IFERROR(VLOOKUP($B6,'Runde 2'!$U:$X,3,FALSE),0)</f>
        <v>24</v>
      </c>
      <c r="H6" s="10">
        <f>IFERROR(VLOOKUP($B6,'Runde 2'!$U:$X,4,FALSE),0)</f>
        <v>3</v>
      </c>
      <c r="I6" s="10">
        <f>IFERROR(VLOOKUP($B6,'Runde 3'!$U:$X,2,FALSE),0)</f>
        <v>1160</v>
      </c>
      <c r="J6" s="10">
        <f>IFERROR(VLOOKUP($B6,'Runde 3'!$U:$X,3,FALSE),0)</f>
        <v>23</v>
      </c>
      <c r="K6" s="10">
        <f>IFERROR(VLOOKUP($B6,'Runde 3'!$U:$X,4,FALSE),0)</f>
        <v>3</v>
      </c>
      <c r="L6" s="10">
        <f>IFERROR(VLOOKUP($B6,'Runde 4'!$U:$X,2,FALSE),0)</f>
        <v>1162</v>
      </c>
      <c r="M6" s="10">
        <f>IFERROR(VLOOKUP($B6,'Runde 4'!$U:$X,3,FALSE),0)</f>
        <v>10</v>
      </c>
      <c r="N6" s="10">
        <f>IFERROR(VLOOKUP($B6,'Runde 4'!$U:$X,4,FALSE),0)</f>
        <v>0</v>
      </c>
      <c r="O6" s="10">
        <f>IFERROR(VLOOKUP($B6,'Runde 5'!$U:$X,2,FALSE),0)</f>
        <v>0</v>
      </c>
      <c r="P6" s="10">
        <f>IFERROR(VLOOKUP($B6,'Runde 5'!$U:$X,3,FALSE),0)</f>
        <v>0</v>
      </c>
      <c r="Q6" s="10">
        <f>IFERROR(VLOOKUP($B6,'Runde 5'!$U:$X,4,FALSE),0)</f>
        <v>0</v>
      </c>
      <c r="R6" s="10">
        <f>IFERROR(VLOOKUP($B6,'Runde 6'!$U:$X,2,FALSE),0)</f>
        <v>0</v>
      </c>
      <c r="S6" s="10">
        <f>IFERROR(VLOOKUP($B6,'Runde 6'!$U:$X,3,FALSE),0)</f>
        <v>0</v>
      </c>
      <c r="T6" s="10">
        <f>IFERROR(VLOOKUP($B6,'Runde 6'!$U:$X,4,FALSE),0)</f>
        <v>0</v>
      </c>
      <c r="U6" s="10">
        <f>IFERROR(VLOOKUP($B6,'Runde 7'!$U:$X,2,FALSE),0)</f>
        <v>0</v>
      </c>
      <c r="V6" s="10">
        <f>IFERROR(VLOOKUP($B6,'Runde 7'!$U:$X,3,FALSE),0)</f>
        <v>0</v>
      </c>
      <c r="W6" s="10">
        <f>IFERROR(VLOOKUP($B6,'Runde 7'!$U:$X,4,FALSE),0)</f>
        <v>0</v>
      </c>
      <c r="X6" s="15">
        <f>SUM(C6,F6,I6,L6,O6,R6,U6)</f>
        <v>4648</v>
      </c>
      <c r="Y6" s="15">
        <f>SUM(D6,G6,J6,M6,P6,S6,V6)</f>
        <v>70</v>
      </c>
      <c r="Z6" s="15">
        <f>SUM(E6,H6,K6,N6,Q6,T6,W6)</f>
        <v>9</v>
      </c>
    </row>
    <row r="7" spans="1:26" s="4" customFormat="1" ht="18.75" x14ac:dyDescent="0.3">
      <c r="A7" s="9">
        <v>2</v>
      </c>
      <c r="B7" s="12" t="s">
        <v>73</v>
      </c>
      <c r="C7" s="10">
        <f>IFERROR(VLOOKUP($B7,'Runde 1'!$U:$X,2,FALSE),0)</f>
        <v>1156</v>
      </c>
      <c r="D7" s="10">
        <f>IFERROR(VLOOKUP($B7,'Runde 1'!$U:$X,3,FALSE),0)</f>
        <v>11</v>
      </c>
      <c r="E7" s="10">
        <f>IFERROR(VLOOKUP($B7,'Runde 1'!$U:$X,4,FALSE),0)</f>
        <v>0</v>
      </c>
      <c r="F7" s="10">
        <f>IFERROR(VLOOKUP($B7,'Runde 2'!$U:$X,2,FALSE),0)</f>
        <v>1127</v>
      </c>
      <c r="G7" s="10">
        <f>IFERROR(VLOOKUP($B7,'Runde 2'!$U:$X,3,FALSE),0)</f>
        <v>17</v>
      </c>
      <c r="H7" s="10">
        <f>IFERROR(VLOOKUP($B7,'Runde 2'!$U:$X,4,FALSE),0)</f>
        <v>3</v>
      </c>
      <c r="I7" s="10">
        <f>IFERROR(VLOOKUP($B7,'Runde 3'!$U:$X,2,FALSE),0)</f>
        <v>1150</v>
      </c>
      <c r="J7" s="10">
        <f>IFERROR(VLOOKUP($B7,'Runde 3'!$U:$X,3,FALSE),0)</f>
        <v>14</v>
      </c>
      <c r="K7" s="10">
        <f>IFERROR(VLOOKUP($B7,'Runde 3'!$U:$X,4,FALSE),0)</f>
        <v>3</v>
      </c>
      <c r="L7" s="10">
        <f>IFERROR(VLOOKUP($B7,'Runde 4'!$U:$X,2,FALSE),0)</f>
        <v>1166</v>
      </c>
      <c r="M7" s="10">
        <f>IFERROR(VLOOKUP($B7,'Runde 4'!$U:$X,3,FALSE),0)</f>
        <v>21</v>
      </c>
      <c r="N7" s="10">
        <f>IFERROR(VLOOKUP($B7,'Runde 4'!$U:$X,4,FALSE),0)</f>
        <v>3</v>
      </c>
      <c r="O7" s="10">
        <f>IFERROR(VLOOKUP($B7,'Runde 5'!$U:$X,2,FALSE),0)</f>
        <v>0</v>
      </c>
      <c r="P7" s="10">
        <f>IFERROR(VLOOKUP($B7,'Runde 5'!$U:$X,3,FALSE),0)</f>
        <v>0</v>
      </c>
      <c r="Q7" s="10">
        <f>IFERROR(VLOOKUP($B7,'Runde 5'!$U:$X,4,FALSE),0)</f>
        <v>0</v>
      </c>
      <c r="R7" s="10">
        <f>IFERROR(VLOOKUP($B7,'Runde 6'!$U:$X,2,FALSE),0)</f>
        <v>0</v>
      </c>
      <c r="S7" s="10">
        <f>IFERROR(VLOOKUP($B7,'Runde 6'!$U:$X,3,FALSE),0)</f>
        <v>0</v>
      </c>
      <c r="T7" s="10">
        <f>IFERROR(VLOOKUP($B7,'Runde 6'!$U:$X,4,FALSE),0)</f>
        <v>0</v>
      </c>
      <c r="U7" s="10">
        <f>IFERROR(VLOOKUP($B7,'Runde 7'!$U:$X,2,FALSE),0)</f>
        <v>0</v>
      </c>
      <c r="V7" s="10">
        <f>IFERROR(VLOOKUP($B7,'Runde 7'!$U:$X,3,FALSE),0)</f>
        <v>0</v>
      </c>
      <c r="W7" s="10">
        <f>IFERROR(VLOOKUP($B7,'Runde 7'!$U:$X,4,FALSE),0)</f>
        <v>0</v>
      </c>
      <c r="X7" s="15">
        <f>SUM(C7,F7,I7,L7,O7,R7,U7)</f>
        <v>4599</v>
      </c>
      <c r="Y7" s="15">
        <f>SUM(D7,G7,J7,M7,P7,S7,V7)</f>
        <v>63</v>
      </c>
      <c r="Z7" s="15">
        <f>SUM(E7,H7,K7,N7,Q7,T7,W7)</f>
        <v>9</v>
      </c>
    </row>
    <row r="8" spans="1:26" s="4" customFormat="1" ht="18.75" x14ac:dyDescent="0.3">
      <c r="A8" s="8">
        <v>3</v>
      </c>
      <c r="B8" s="173" t="s">
        <v>72</v>
      </c>
      <c r="C8" s="10">
        <f>IFERROR(VLOOKUP($B8,'Runde 1'!$U:$X,2,FALSE),0)</f>
        <v>1159</v>
      </c>
      <c r="D8" s="10">
        <f>IFERROR(VLOOKUP($B8,'Runde 1'!$U:$X,3,FALSE),0)</f>
        <v>24</v>
      </c>
      <c r="E8" s="10">
        <f>IFERROR(VLOOKUP($B8,'Runde 1'!$U:$X,4,FALSE),0)</f>
        <v>3</v>
      </c>
      <c r="F8" s="10">
        <f>IFERROR(VLOOKUP($B8,'Runde 2'!$U:$X,2,FALSE),0)</f>
        <v>1141</v>
      </c>
      <c r="G8" s="10">
        <f>IFERROR(VLOOKUP($B8,'Runde 2'!$U:$X,3,FALSE),0)</f>
        <v>16</v>
      </c>
      <c r="H8" s="10">
        <f>IFERROR(VLOOKUP($B8,'Runde 2'!$U:$X,4,FALSE),0)</f>
        <v>3</v>
      </c>
      <c r="I8" s="10">
        <f>IFERROR(VLOOKUP($B8,'Runde 3'!$U:$X,2,FALSE),0)</f>
        <v>1142</v>
      </c>
      <c r="J8" s="10">
        <f>IFERROR(VLOOKUP($B8,'Runde 3'!$U:$X,3,FALSE),0)</f>
        <v>10</v>
      </c>
      <c r="K8" s="10">
        <f>IFERROR(VLOOKUP($B8,'Runde 3'!$U:$X,4,FALSE),0)</f>
        <v>0</v>
      </c>
      <c r="L8" s="10">
        <f>IFERROR(VLOOKUP($B8,'Runde 4'!$U:$X,2,FALSE),0)</f>
        <v>0</v>
      </c>
      <c r="M8" s="10">
        <f>IFERROR(VLOOKUP($B8,'Runde 4'!$U:$X,3,FALSE),0)</f>
        <v>0</v>
      </c>
      <c r="N8" s="10">
        <f>IFERROR(VLOOKUP($B8,'Runde 4'!$U:$X,4,FALSE),0)</f>
        <v>0</v>
      </c>
      <c r="O8" s="10">
        <f>IFERROR(VLOOKUP($B8,'Runde 5'!$U:$X,2,FALSE),0)</f>
        <v>0</v>
      </c>
      <c r="P8" s="10">
        <f>IFERROR(VLOOKUP($B8,'Runde 5'!$U:$X,3,FALSE),0)</f>
        <v>0</v>
      </c>
      <c r="Q8" s="10">
        <f>IFERROR(VLOOKUP($B8,'Runde 5'!$U:$X,4,FALSE),0)</f>
        <v>0</v>
      </c>
      <c r="R8" s="10">
        <f>IFERROR(VLOOKUP($B8,'Runde 6'!$U:$X,2,FALSE),0)</f>
        <v>0</v>
      </c>
      <c r="S8" s="10">
        <f>IFERROR(VLOOKUP($B8,'Runde 6'!$U:$X,3,FALSE),0)</f>
        <v>0</v>
      </c>
      <c r="T8" s="10">
        <f>IFERROR(VLOOKUP($B8,'Runde 6'!$U:$X,4,FALSE),0)</f>
        <v>0</v>
      </c>
      <c r="U8" s="10">
        <f>IFERROR(VLOOKUP($B8,'Runde 7'!$U:$X,2,FALSE),0)</f>
        <v>0</v>
      </c>
      <c r="V8" s="10">
        <f>IFERROR(VLOOKUP($B8,'Runde 7'!$U:$X,3,FALSE),0)</f>
        <v>0</v>
      </c>
      <c r="W8" s="10">
        <f>IFERROR(VLOOKUP($B8,'Runde 7'!$U:$X,4,FALSE),0)</f>
        <v>0</v>
      </c>
      <c r="X8" s="15">
        <f>SUM(C8,F8,I8,L8,O8,R8,U8)</f>
        <v>3442</v>
      </c>
      <c r="Y8" s="15">
        <f>SUM(D8,G8,J8,M8,P8,S8,V8)</f>
        <v>50</v>
      </c>
      <c r="Z8" s="15">
        <f>SUM(E8,H8,K8,N8,Q8,T8,W8)</f>
        <v>6</v>
      </c>
    </row>
    <row r="9" spans="1:26" s="4" customFormat="1" ht="18.75" x14ac:dyDescent="0.3">
      <c r="A9" s="9">
        <v>4</v>
      </c>
      <c r="B9" s="12" t="s">
        <v>74</v>
      </c>
      <c r="C9" s="10">
        <f>IFERROR(VLOOKUP($B9,'Runde 1'!$U:$X,2,FALSE),0)</f>
        <v>0</v>
      </c>
      <c r="D9" s="10">
        <f>IFERROR(VLOOKUP($B9,'Runde 1'!$U:$X,3,FALSE),0)</f>
        <v>0</v>
      </c>
      <c r="E9" s="10">
        <f>IFERROR(VLOOKUP($B9,'Runde 1'!$U:$X,4,FALSE),0)</f>
        <v>0</v>
      </c>
      <c r="F9" s="10">
        <f>IFERROR(VLOOKUP($B9,'Runde 2'!$U:$X,2,FALSE),0)</f>
        <v>1130</v>
      </c>
      <c r="G9" s="10">
        <f>IFERROR(VLOOKUP($B9,'Runde 2'!$U:$X,3,FALSE),0)</f>
        <v>8</v>
      </c>
      <c r="H9" s="10">
        <f>IFERROR(VLOOKUP($B9,'Runde 2'!$U:$X,4,FALSE),0)</f>
        <v>0</v>
      </c>
      <c r="I9" s="10">
        <f>IFERROR(VLOOKUP($B9,'Runde 3'!$U:$X,2,FALSE),0)</f>
        <v>1164</v>
      </c>
      <c r="J9" s="10">
        <f>IFERROR(VLOOKUP($B9,'Runde 3'!$U:$X,3,FALSE),0)</f>
        <v>16</v>
      </c>
      <c r="K9" s="10">
        <f>IFERROR(VLOOKUP($B9,'Runde 3'!$U:$X,4,FALSE),0)</f>
        <v>3</v>
      </c>
      <c r="L9" s="10">
        <f>IFERROR(VLOOKUP($B9,'Runde 4'!$U:$X,2,FALSE),0)</f>
        <v>1173</v>
      </c>
      <c r="M9" s="10">
        <f>IFERROR(VLOOKUP($B9,'Runde 4'!$U:$X,3,FALSE),0)</f>
        <v>24</v>
      </c>
      <c r="N9" s="10">
        <f>IFERROR(VLOOKUP($B9,'Runde 4'!$U:$X,4,FALSE),0)</f>
        <v>3</v>
      </c>
      <c r="O9" s="10">
        <f>IFERROR(VLOOKUP($B9,'Runde 5'!$U:$X,2,FALSE),0)</f>
        <v>0</v>
      </c>
      <c r="P9" s="10">
        <f>IFERROR(VLOOKUP($B9,'Runde 5'!$U:$X,3,FALSE),0)</f>
        <v>0</v>
      </c>
      <c r="Q9" s="10">
        <f>IFERROR(VLOOKUP($B9,'Runde 5'!$U:$X,4,FALSE),0)</f>
        <v>0</v>
      </c>
      <c r="R9" s="10">
        <f>IFERROR(VLOOKUP($B9,'Runde 6'!$U:$X,2,FALSE),0)</f>
        <v>0</v>
      </c>
      <c r="S9" s="10">
        <f>IFERROR(VLOOKUP($B9,'Runde 6'!$U:$X,3,FALSE),0)</f>
        <v>0</v>
      </c>
      <c r="T9" s="10">
        <f>IFERROR(VLOOKUP($B9,'Runde 6'!$U:$X,4,FALSE),0)</f>
        <v>0</v>
      </c>
      <c r="U9" s="10">
        <f>IFERROR(VLOOKUP($B9,'Runde 7'!$U:$X,2,FALSE),0)</f>
        <v>0</v>
      </c>
      <c r="V9" s="10">
        <f>IFERROR(VLOOKUP($B9,'Runde 7'!$U:$X,3,FALSE),0)</f>
        <v>0</v>
      </c>
      <c r="W9" s="10">
        <f>IFERROR(VLOOKUP($B9,'Runde 7'!$U:$X,4,FALSE),0)</f>
        <v>0</v>
      </c>
      <c r="X9" s="15">
        <f>SUM(C9,F9,I9,L9,O9,R9,U9)</f>
        <v>3467</v>
      </c>
      <c r="Y9" s="15">
        <f>SUM(D9,G9,J9,M9,P9,S9,V9)</f>
        <v>48</v>
      </c>
      <c r="Z9" s="15">
        <f>SUM(E9,H9,K9,N9,Q9,T9,W9)</f>
        <v>6</v>
      </c>
    </row>
    <row r="10" spans="1:26" s="4" customFormat="1" ht="18.75" x14ac:dyDescent="0.3">
      <c r="A10" s="9">
        <v>5</v>
      </c>
      <c r="B10" s="12" t="s">
        <v>75</v>
      </c>
      <c r="C10" s="10">
        <f>IFERROR(VLOOKUP($B10,'Runde 1'!$U:$X,2,FALSE),0)</f>
        <v>1166</v>
      </c>
      <c r="D10" s="10">
        <f>IFERROR(VLOOKUP($B10,'Runde 1'!$U:$X,3,FALSE),0)</f>
        <v>23</v>
      </c>
      <c r="E10" s="10">
        <f>IFERROR(VLOOKUP($B10,'Runde 1'!$U:$X,4,FALSE),0)</f>
        <v>3</v>
      </c>
      <c r="F10" s="10">
        <f>IFERROR(VLOOKUP($B10,'Runde 2'!$U:$X,2,FALSE),0)</f>
        <v>0</v>
      </c>
      <c r="G10" s="10">
        <f>IFERROR(VLOOKUP($B10,'Runde 2'!$U:$X,3,FALSE),0)</f>
        <v>0</v>
      </c>
      <c r="H10" s="10">
        <f>IFERROR(VLOOKUP($B10,'Runde 2'!$U:$X,4,FALSE),0)</f>
        <v>0</v>
      </c>
      <c r="I10" s="10">
        <f>IFERROR(VLOOKUP($B10,'Runde 3'!$U:$X,2,FALSE),0)</f>
        <v>1154</v>
      </c>
      <c r="J10" s="10">
        <f>IFERROR(VLOOKUP($B10,'Runde 3'!$U:$X,3,FALSE),0)</f>
        <v>8</v>
      </c>
      <c r="K10" s="10">
        <f>IFERROR(VLOOKUP($B10,'Runde 3'!$U:$X,4,FALSE),0)</f>
        <v>0</v>
      </c>
      <c r="L10" s="10">
        <f>IFERROR(VLOOKUP($B10,'Runde 4'!$U:$X,2,FALSE),0)</f>
        <v>1164</v>
      </c>
      <c r="M10" s="10">
        <f>IFERROR(VLOOKUP($B10,'Runde 4'!$U:$X,3,FALSE),0)</f>
        <v>14</v>
      </c>
      <c r="N10" s="10">
        <f>IFERROR(VLOOKUP($B10,'Runde 4'!$U:$X,4,FALSE),0)</f>
        <v>3</v>
      </c>
      <c r="O10" s="10">
        <f>IFERROR(VLOOKUP($B10,'Runde 5'!$U:$X,2,FALSE),0)</f>
        <v>0</v>
      </c>
      <c r="P10" s="10">
        <f>IFERROR(VLOOKUP($B10,'Runde 5'!$U:$X,3,FALSE),0)</f>
        <v>0</v>
      </c>
      <c r="Q10" s="10">
        <f>IFERROR(VLOOKUP($B10,'Runde 5'!$U:$X,4,FALSE),0)</f>
        <v>0</v>
      </c>
      <c r="R10" s="10">
        <f>IFERROR(VLOOKUP($B10,'Runde 6'!$U:$X,2,FALSE),0)</f>
        <v>0</v>
      </c>
      <c r="S10" s="10">
        <f>IFERROR(VLOOKUP($B10,'Runde 6'!$U:$X,3,FALSE),0)</f>
        <v>0</v>
      </c>
      <c r="T10" s="10">
        <f>IFERROR(VLOOKUP($B10,'Runde 6'!$U:$X,4,FALSE),0)</f>
        <v>0</v>
      </c>
      <c r="U10" s="10">
        <f>IFERROR(VLOOKUP($B10,'Runde 7'!$U:$X,2,FALSE),0)</f>
        <v>0</v>
      </c>
      <c r="V10" s="10">
        <f>IFERROR(VLOOKUP($B10,'Runde 7'!$U:$X,3,FALSE),0)</f>
        <v>0</v>
      </c>
      <c r="W10" s="10">
        <f>IFERROR(VLOOKUP($B10,'Runde 7'!$U:$X,4,FALSE),0)</f>
        <v>0</v>
      </c>
      <c r="X10" s="15">
        <f>SUM(C10,F10,I10,L10,O10,R10,U10)</f>
        <v>3484</v>
      </c>
      <c r="Y10" s="15">
        <f>SUM(D10,G10,J10,M10,P10,S10,V10)</f>
        <v>45</v>
      </c>
      <c r="Z10" s="15">
        <f>SUM(E10,H10,K10,N10,Q10,T10,W10)</f>
        <v>6</v>
      </c>
    </row>
    <row r="11" spans="1:26" ht="18.75" x14ac:dyDescent="0.3">
      <c r="A11" s="78">
        <v>6</v>
      </c>
      <c r="B11" s="12" t="s">
        <v>62</v>
      </c>
      <c r="C11" s="10">
        <f>IFERROR(VLOOKUP($B11,'Runde 1'!$U:$X,2,FALSE),0)</f>
        <v>1101</v>
      </c>
      <c r="D11" s="10">
        <f>IFERROR(VLOOKUP($B11,'Runde 1'!$U:$X,3,FALSE),0)</f>
        <v>1</v>
      </c>
      <c r="E11" s="10">
        <f>IFERROR(VLOOKUP($B11,'Runde 1'!$U:$X,4,FALSE),0)</f>
        <v>0</v>
      </c>
      <c r="F11" s="10">
        <f>IFERROR(VLOOKUP($B11,'Runde 2'!$U:$X,2,FALSE),0)</f>
        <v>1114</v>
      </c>
      <c r="G11" s="10">
        <f>IFERROR(VLOOKUP($B11,'Runde 2'!$U:$X,3,FALSE),0)</f>
        <v>7</v>
      </c>
      <c r="H11" s="10">
        <f>IFERROR(VLOOKUP($B11,'Runde 2'!$U:$X,4,FALSE),0)</f>
        <v>0</v>
      </c>
      <c r="I11" s="10">
        <f>IFERROR(VLOOKUP($B11,'Runde 3'!$U:$X,2,FALSE),0)</f>
        <v>1106</v>
      </c>
      <c r="J11" s="10">
        <f>IFERROR(VLOOKUP($B11,'Runde 3'!$U:$X,3,FALSE),0)</f>
        <v>1</v>
      </c>
      <c r="K11" s="10">
        <f>IFERROR(VLOOKUP($B11,'Runde 3'!$U:$X,4,FALSE),0)</f>
        <v>0</v>
      </c>
      <c r="L11" s="10">
        <f>IFERROR(VLOOKUP($B11,'Runde 4'!$U:$X,2,FALSE),0)</f>
        <v>1098</v>
      </c>
      <c r="M11" s="10">
        <f>IFERROR(VLOOKUP($B11,'Runde 4'!$U:$X,3,FALSE),0)</f>
        <v>0</v>
      </c>
      <c r="N11" s="10">
        <f>IFERROR(VLOOKUP($B11,'Runde 4'!$U:$X,4,FALSE),0)</f>
        <v>0</v>
      </c>
      <c r="O11" s="10">
        <f>IFERROR(VLOOKUP($B11,'Runde 5'!$U:$X,2,FALSE),0)</f>
        <v>0</v>
      </c>
      <c r="P11" s="10">
        <f>IFERROR(VLOOKUP($B11,'Runde 5'!$U:$X,3,FALSE),0)</f>
        <v>0</v>
      </c>
      <c r="Q11" s="10">
        <f>IFERROR(VLOOKUP($B11,'Runde 5'!$U:$X,4,FALSE),0)</f>
        <v>0</v>
      </c>
      <c r="R11" s="10">
        <f>IFERROR(VLOOKUP($B11,'Runde 6'!$U:$X,2,FALSE),0)</f>
        <v>0</v>
      </c>
      <c r="S11" s="10">
        <f>IFERROR(VLOOKUP($B11,'Runde 6'!$U:$X,3,FALSE),0)</f>
        <v>0</v>
      </c>
      <c r="T11" s="10">
        <f>IFERROR(VLOOKUP($B11,'Runde 6'!$U:$X,4,FALSE),0)</f>
        <v>0</v>
      </c>
      <c r="U11" s="10">
        <f>IFERROR(VLOOKUP($B11,'Runde 7'!$U:$X,2,FALSE),0)</f>
        <v>0</v>
      </c>
      <c r="V11" s="10">
        <f>IFERROR(VLOOKUP($B11,'Runde 7'!$U:$X,3,FALSE),0)</f>
        <v>0</v>
      </c>
      <c r="W11" s="10">
        <f>IFERROR(VLOOKUP($B11,'Runde 7'!$U:$X,4,FALSE),0)</f>
        <v>0</v>
      </c>
      <c r="X11" s="15">
        <f>SUM(C11,F11,I11,L11,O11,R11,U11)</f>
        <v>4419</v>
      </c>
      <c r="Y11" s="15">
        <f>SUM(D11,G11,J11,M11,P11,S11,V11)</f>
        <v>9</v>
      </c>
      <c r="Z11" s="15">
        <f>SUM(E11,H11,K11,N11,Q11,T11,W11)</f>
        <v>0</v>
      </c>
    </row>
    <row r="12" spans="1:26" ht="18.75" x14ac:dyDescent="0.3">
      <c r="A12" s="9">
        <v>7</v>
      </c>
      <c r="B12" s="80" t="s">
        <v>11</v>
      </c>
      <c r="C12" s="10">
        <f>IFERROR(VLOOKUP($B12,'Runde 1'!$U:$X,2,FALSE),0)</f>
        <v>1113</v>
      </c>
      <c r="D12" s="10">
        <f>IFERROR(VLOOKUP($B12,'Runde 1'!$U:$X,3,FALSE),0)</f>
        <v>0</v>
      </c>
      <c r="E12" s="10">
        <f>IFERROR(VLOOKUP($B12,'Runde 1'!$U:$X,4,FALSE),0)</f>
        <v>0</v>
      </c>
      <c r="F12" s="10">
        <f>IFERROR(VLOOKUP($B12,'Runde 2'!$U:$X,2,FALSE),0)</f>
        <v>1131</v>
      </c>
      <c r="G12" s="10">
        <f>IFERROR(VLOOKUP($B12,'Runde 2'!$U:$X,3,FALSE),0)</f>
        <v>0</v>
      </c>
      <c r="H12" s="10">
        <f>IFERROR(VLOOKUP($B12,'Runde 2'!$U:$X,4,FALSE),0)</f>
        <v>0</v>
      </c>
      <c r="I12" s="10">
        <f>IFERROR(VLOOKUP($B12,'Runde 3'!$U:$X,2,FALSE),0)</f>
        <v>0</v>
      </c>
      <c r="J12" s="10">
        <f>IFERROR(VLOOKUP($B12,'Runde 3'!$U:$X,3,FALSE),0)</f>
        <v>0</v>
      </c>
      <c r="K12" s="10">
        <f>IFERROR(VLOOKUP($B12,'Runde 3'!$U:$X,4,FALSE),0)</f>
        <v>0</v>
      </c>
      <c r="L12" s="10">
        <f>IFERROR(VLOOKUP($B12,'Runde 4'!$U:$X,2,FALSE),0)</f>
        <v>1133</v>
      </c>
      <c r="M12" s="10">
        <f>IFERROR(VLOOKUP($B12,'Runde 4'!$U:$X,3,FALSE),0)</f>
        <v>3</v>
      </c>
      <c r="N12" s="10">
        <f>IFERROR(VLOOKUP($B12,'Runde 4'!$U:$X,4,FALSE),0)</f>
        <v>0</v>
      </c>
      <c r="O12" s="10">
        <f>IFERROR(VLOOKUP($B12,'Runde 5'!$U:$X,2,FALSE),0)</f>
        <v>0</v>
      </c>
      <c r="P12" s="10">
        <f>IFERROR(VLOOKUP($B12,'Runde 5'!$U:$X,3,FALSE),0)</f>
        <v>0</v>
      </c>
      <c r="Q12" s="10">
        <f>IFERROR(VLOOKUP($B12,'Runde 5'!$U:$X,4,FALSE),0)</f>
        <v>0</v>
      </c>
      <c r="R12" s="10">
        <f>IFERROR(VLOOKUP($B12,'Runde 6'!$U:$X,2,FALSE),0)</f>
        <v>0</v>
      </c>
      <c r="S12" s="10">
        <f>IFERROR(VLOOKUP($B12,'Runde 6'!$U:$X,3,FALSE),0)</f>
        <v>0</v>
      </c>
      <c r="T12" s="10">
        <f>IFERROR(VLOOKUP($B12,'Runde 6'!$U:$X,4,FALSE),0)</f>
        <v>0</v>
      </c>
      <c r="U12" s="10">
        <f>IFERROR(VLOOKUP($B12,'Runde 7'!$U:$X,2,FALSE),0)</f>
        <v>0</v>
      </c>
      <c r="V12" s="10">
        <f>IFERROR(VLOOKUP($B12,'Runde 7'!$U:$X,3,FALSE),0)</f>
        <v>0</v>
      </c>
      <c r="W12" s="10">
        <f>IFERROR(VLOOKUP($B12,'Runde 7'!$U:$X,4,FALSE),0)</f>
        <v>0</v>
      </c>
      <c r="X12" s="15">
        <f>SUM(C12,F12,I12,L12,O12,R12,U12)</f>
        <v>3377</v>
      </c>
      <c r="Y12" s="15">
        <f>SUM(D12,G12,J12,M12,P12,S12,V12)</f>
        <v>3</v>
      </c>
      <c r="Z12" s="15">
        <f>SUM(E12,H12,K12,N12,Q12,T12,W12)</f>
        <v>0</v>
      </c>
    </row>
    <row r="15" spans="1:26" ht="18.75" x14ac:dyDescent="0.3">
      <c r="B15" s="12"/>
    </row>
  </sheetData>
  <sortState xmlns:xlrd2="http://schemas.microsoft.com/office/spreadsheetml/2017/richdata2" ref="B6:Z12">
    <sortCondition descending="1" ref="Z6:Z12"/>
    <sortCondition descending="1" ref="Y6:Y12"/>
    <sortCondition descending="1" ref="X6:X12"/>
  </sortState>
  <mergeCells count="10">
    <mergeCell ref="X4:Z4"/>
    <mergeCell ref="A1:T2"/>
    <mergeCell ref="C4:E4"/>
    <mergeCell ref="F4:H4"/>
    <mergeCell ref="I4:K4"/>
    <mergeCell ref="L4:N4"/>
    <mergeCell ref="O4:Q4"/>
    <mergeCell ref="C3:E3"/>
    <mergeCell ref="R4:T4"/>
    <mergeCell ref="U4:W4"/>
  </mergeCells>
  <pageMargins left="0.7" right="0.7" top="0.78740157499999996" bottom="0.78740157499999996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60"/>
  <sheetViews>
    <sheetView tabSelected="1" topLeftCell="A16" workbookViewId="0">
      <selection activeCell="E48" sqref="E48"/>
    </sheetView>
  </sheetViews>
  <sheetFormatPr baseColWidth="10" defaultRowHeight="15" x14ac:dyDescent="0.25"/>
  <cols>
    <col min="1" max="1" width="25.7109375" bestFit="1" customWidth="1"/>
    <col min="2" max="11" width="10.7109375" customWidth="1"/>
  </cols>
  <sheetData>
    <row r="1" spans="1:13" x14ac:dyDescent="0.25">
      <c r="A1" s="158" t="s">
        <v>101</v>
      </c>
      <c r="B1" s="158"/>
      <c r="C1" s="158"/>
      <c r="D1" s="158"/>
      <c r="E1" s="158"/>
      <c r="F1" s="158"/>
      <c r="G1" s="158"/>
      <c r="H1" s="158"/>
      <c r="I1" s="158"/>
      <c r="J1" s="158"/>
    </row>
    <row r="2" spans="1:13" x14ac:dyDescent="0.25">
      <c r="A2" s="158"/>
      <c r="B2" s="158"/>
      <c r="C2" s="158"/>
      <c r="D2" s="158"/>
      <c r="E2" s="158"/>
      <c r="F2" s="158"/>
      <c r="G2" s="158"/>
      <c r="H2" s="158"/>
      <c r="I2" s="158"/>
      <c r="J2" s="158"/>
    </row>
    <row r="3" spans="1:13" ht="11.25" customHeight="1" x14ac:dyDescent="0.3">
      <c r="M3" s="4"/>
    </row>
    <row r="4" spans="1:13" s="7" customFormat="1" ht="18.75" x14ac:dyDescent="0.3">
      <c r="A4" s="5"/>
      <c r="B4" s="6" t="s">
        <v>5</v>
      </c>
      <c r="C4" s="6" t="s">
        <v>6</v>
      </c>
      <c r="D4" s="6" t="s">
        <v>7</v>
      </c>
      <c r="E4" s="6" t="s">
        <v>8</v>
      </c>
      <c r="F4" s="6" t="s">
        <v>9</v>
      </c>
      <c r="G4" s="6" t="s">
        <v>78</v>
      </c>
      <c r="H4" s="6" t="s">
        <v>77</v>
      </c>
      <c r="I4" s="6" t="s">
        <v>16</v>
      </c>
      <c r="J4" s="5" t="s">
        <v>14</v>
      </c>
      <c r="K4" s="5" t="s">
        <v>66</v>
      </c>
      <c r="M4" s="4"/>
    </row>
    <row r="5" spans="1:13" s="4" customFormat="1" ht="18.75" x14ac:dyDescent="0.3">
      <c r="A5" s="3" t="s">
        <v>2</v>
      </c>
      <c r="B5" s="2"/>
      <c r="C5" s="2"/>
      <c r="D5" s="2"/>
      <c r="E5" s="2"/>
      <c r="F5" s="2"/>
      <c r="G5" s="2"/>
      <c r="H5" s="2"/>
      <c r="I5" s="2"/>
      <c r="J5" s="64"/>
      <c r="K5" s="2"/>
    </row>
    <row r="6" spans="1:13" ht="15" customHeight="1" x14ac:dyDescent="0.3">
      <c r="A6" s="1" t="s">
        <v>3</v>
      </c>
      <c r="B6" s="2">
        <f>IFERROR(VLOOKUP($A6,'Runde 1'!$U:$V,2,FALSE),"")</f>
        <v>393</v>
      </c>
      <c r="C6" s="2">
        <f>IFERROR(VLOOKUP($A6,'Runde 2'!$U:$V,2,FALSE),"")</f>
        <v>394</v>
      </c>
      <c r="D6" s="2">
        <f>IFERROR(VLOOKUP($A6,'Runde 3'!$U:$V,2,FALSE),"")</f>
        <v>394</v>
      </c>
      <c r="E6" s="2">
        <f>IFERROR(VLOOKUP($A6,'Runde 4'!$U:$V,2,FALSE),"")</f>
        <v>394</v>
      </c>
      <c r="F6" s="2" t="str">
        <f>IFERROR(VLOOKUP($A6,'Runde 5'!$U:$V,2,FALSE),"")</f>
        <v/>
      </c>
      <c r="G6" s="2" t="str">
        <f>IFERROR(VLOOKUP($A6,'Runde 6'!$U:$V,2,FALSE),"")</f>
        <v/>
      </c>
      <c r="H6" s="2" t="str">
        <f>IFERROR(VLOOKUP($A6,'Runde 7'!$U:$V,2,FALSE),"")</f>
        <v/>
      </c>
      <c r="I6" s="2">
        <f>SUM(B6:H6)</f>
        <v>1575</v>
      </c>
      <c r="J6" s="64">
        <f>IFERROR(AVERAGE(B6:H6),"")</f>
        <v>393.75</v>
      </c>
      <c r="K6" s="64">
        <v>393</v>
      </c>
      <c r="M6" s="4"/>
    </row>
    <row r="7" spans="1:13" ht="15" customHeight="1" x14ac:dyDescent="0.3">
      <c r="A7" s="1" t="s">
        <v>4</v>
      </c>
      <c r="B7" s="2">
        <f>IFERROR(VLOOKUP($A7,'Runde 1'!$U:$V,2,FALSE),"")</f>
        <v>378</v>
      </c>
      <c r="C7" s="2">
        <f>IFERROR(VLOOKUP($A7,'Runde 2'!$U:$V,2,FALSE),"")</f>
        <v>390</v>
      </c>
      <c r="D7" s="2">
        <f>IFERROR(VLOOKUP($A7,'Runde 3'!$U:$V,2,FALSE),"")</f>
        <v>379</v>
      </c>
      <c r="E7" s="2">
        <f>IFERROR(VLOOKUP($A7,'Runde 4'!$U:$V,2,FALSE),"")</f>
        <v>382</v>
      </c>
      <c r="F7" s="2" t="str">
        <f>IFERROR(VLOOKUP($A7,'Runde 5'!$U:$V,2,FALSE),"")</f>
        <v/>
      </c>
      <c r="G7" s="2" t="str">
        <f>IFERROR(VLOOKUP($A7,'Runde 6'!$U:$V,2,FALSE),"")</f>
        <v/>
      </c>
      <c r="H7" s="2" t="str">
        <f>IFERROR(VLOOKUP($A7,'Runde 7'!$U:$V,2,FALSE),"")</f>
        <v/>
      </c>
      <c r="I7" s="2">
        <f t="shared" ref="I7:I37" si="0">SUM(B7:H7)</f>
        <v>1529</v>
      </c>
      <c r="J7" s="64">
        <f t="shared" ref="J7:J37" si="1">IFERROR(AVERAGE(B7:H7),"")</f>
        <v>382.25</v>
      </c>
      <c r="K7" s="64">
        <v>385.4</v>
      </c>
      <c r="M7" s="4"/>
    </row>
    <row r="8" spans="1:13" ht="15" customHeight="1" x14ac:dyDescent="0.3">
      <c r="A8" s="1" t="s">
        <v>42</v>
      </c>
      <c r="B8" s="2" t="str">
        <f>IFERROR(VLOOKUP($A8,'Runde 1'!$U:$V,2,FALSE),"")</f>
        <v/>
      </c>
      <c r="C8" s="2" t="str">
        <f>IFERROR(VLOOKUP($A8,'Runde 2'!$U:$V,2,FALSE),"")</f>
        <v/>
      </c>
      <c r="D8" s="2" t="str">
        <f>IFERROR(VLOOKUP($A8,'Runde 3'!$U:$V,2,FALSE),"")</f>
        <v/>
      </c>
      <c r="E8" s="2" t="str">
        <f>IFERROR(VLOOKUP($A8,'Runde 4'!$U:$V,2,FALSE),"")</f>
        <v/>
      </c>
      <c r="F8" s="2" t="str">
        <f>IFERROR(VLOOKUP($A8,'Runde 5'!$U:$V,2,FALSE),"")</f>
        <v/>
      </c>
      <c r="G8" s="2" t="str">
        <f>IFERROR(VLOOKUP($A8,'Runde 6'!$U:$V,2,FALSE),"")</f>
        <v/>
      </c>
      <c r="H8" s="2" t="str">
        <f>IFERROR(VLOOKUP($A8,'Runde 7'!$U:$V,2,FALSE),"")</f>
        <v/>
      </c>
      <c r="I8" s="2">
        <f t="shared" si="0"/>
        <v>0</v>
      </c>
      <c r="J8" s="64" t="str">
        <f t="shared" si="1"/>
        <v/>
      </c>
      <c r="K8" s="64">
        <v>372.5</v>
      </c>
      <c r="M8" s="4"/>
    </row>
    <row r="9" spans="1:13" ht="15" customHeight="1" x14ac:dyDescent="0.3">
      <c r="A9" s="1" t="s">
        <v>45</v>
      </c>
      <c r="B9" s="2">
        <f>IFERROR(VLOOKUP($A9,'Runde 1'!$U:$V,2,FALSE),"")</f>
        <v>385</v>
      </c>
      <c r="C9" s="2">
        <f>IFERROR(VLOOKUP($A9,'Runde 2'!$U:$V,2,FALSE),"")</f>
        <v>386</v>
      </c>
      <c r="D9" s="2">
        <f>IFERROR(VLOOKUP($A9,'Runde 3'!$U:$V,2,FALSE),"")</f>
        <v>387</v>
      </c>
      <c r="E9" s="2">
        <f>IFERROR(VLOOKUP($A9,'Runde 4'!$U:$V,2,FALSE),"")</f>
        <v>386</v>
      </c>
      <c r="F9" s="2" t="str">
        <f>IFERROR(VLOOKUP($A9,'Runde 5'!$U:$V,2,FALSE),"")</f>
        <v/>
      </c>
      <c r="G9" s="2" t="str">
        <f>IFERROR(VLOOKUP($A9,'Runde 6'!$U:$V,2,FALSE),"")</f>
        <v/>
      </c>
      <c r="H9" s="2" t="str">
        <f>IFERROR(VLOOKUP($A9,'Runde 7'!$U:$V,2,FALSE),"")</f>
        <v/>
      </c>
      <c r="I9" s="2">
        <f t="shared" si="0"/>
        <v>1544</v>
      </c>
      <c r="J9" s="64">
        <f t="shared" si="1"/>
        <v>386</v>
      </c>
      <c r="K9" s="64">
        <v>374.66666666666669</v>
      </c>
      <c r="M9" s="4"/>
    </row>
    <row r="10" spans="1:13" ht="15" customHeight="1" x14ac:dyDescent="0.3">
      <c r="A10" s="1" t="s">
        <v>43</v>
      </c>
      <c r="B10" s="2" t="str">
        <f>IFERROR(VLOOKUP($A10,'Runde 1'!$U:$V,2,FALSE),"")</f>
        <v/>
      </c>
      <c r="C10" s="2" t="str">
        <f>IFERROR(VLOOKUP($A10,'Runde 2'!$U:$V,2,FALSE),"")</f>
        <v/>
      </c>
      <c r="D10" s="2"/>
      <c r="E10" s="2" t="str">
        <f>IFERROR(VLOOKUP($A10,'Runde 4'!$U:$V,2,FALSE),"")</f>
        <v/>
      </c>
      <c r="F10" s="2" t="str">
        <f>IFERROR(VLOOKUP($A10,'Runde 5'!$U:$V,2,FALSE),"")</f>
        <v/>
      </c>
      <c r="G10" s="2" t="str">
        <f>IFERROR(VLOOKUP($A10,'Runde 6'!$U:$V,2,FALSE),"")</f>
        <v/>
      </c>
      <c r="H10" s="2" t="str">
        <f>IFERROR(VLOOKUP($A10,'Runde 7'!$U:$V,2,FALSE),"")</f>
        <v/>
      </c>
      <c r="I10" s="2">
        <f t="shared" si="0"/>
        <v>0</v>
      </c>
      <c r="J10" s="64" t="str">
        <f t="shared" si="1"/>
        <v/>
      </c>
      <c r="K10" s="64" t="s">
        <v>39</v>
      </c>
      <c r="M10" s="4"/>
    </row>
    <row r="11" spans="1:13" s="4" customFormat="1" ht="18.75" x14ac:dyDescent="0.3">
      <c r="A11" s="5" t="s">
        <v>11</v>
      </c>
      <c r="B11" s="2">
        <f>IFERROR(VLOOKUP($A11,'Runde 1'!$U:$V,2,FALSE),"")</f>
        <v>1113</v>
      </c>
      <c r="C11" s="2">
        <f>IFERROR(VLOOKUP($A11,'Runde 2'!$U:$V,2,FALSE),"")</f>
        <v>1131</v>
      </c>
      <c r="D11" s="2" t="str">
        <f>IFERROR(VLOOKUP($A11,'Runde 3'!$U:$V,2,FALSE),"")</f>
        <v/>
      </c>
      <c r="E11" s="2">
        <f>IFERROR(VLOOKUP($A11,'Runde 4'!$U:$V,2,FALSE),"")</f>
        <v>1133</v>
      </c>
      <c r="F11" s="2" t="str">
        <f>IFERROR(VLOOKUP($A11,'Runde 5'!$U:$V,2,FALSE),"")</f>
        <v/>
      </c>
      <c r="G11" s="2" t="str">
        <f>IFERROR(VLOOKUP($A11,'Runde 6'!$U:$V,2,FALSE),"")</f>
        <v/>
      </c>
      <c r="H11" s="2" t="str">
        <f>IFERROR(VLOOKUP($A11,'Runde 7'!$U:$V,2,FALSE),"")</f>
        <v/>
      </c>
      <c r="I11" s="2">
        <f t="shared" si="0"/>
        <v>3377</v>
      </c>
      <c r="J11" s="64">
        <f t="shared" si="1"/>
        <v>1125.6666666666667</v>
      </c>
      <c r="K11" s="64"/>
    </row>
    <row r="12" spans="1:13" ht="18.75" x14ac:dyDescent="0.3">
      <c r="A12" s="1" t="s">
        <v>13</v>
      </c>
      <c r="B12" s="2" t="str">
        <f>IFERROR(VLOOKUP($A12,'Runde 1'!$U:$V,2,FALSE),"")</f>
        <v/>
      </c>
      <c r="C12" s="2" t="str">
        <f>IFERROR(VLOOKUP($A12,'Runde 2'!$U:$V,2,FALSE),"")</f>
        <v/>
      </c>
      <c r="D12" s="2" t="str">
        <f>IFERROR(VLOOKUP($A12,'Runde 3'!$U:$V,2,FALSE),"")</f>
        <v/>
      </c>
      <c r="E12" s="2" t="str">
        <f>IFERROR(VLOOKUP($A12,'Runde 4'!$U:$V,2,FALSE),"")</f>
        <v/>
      </c>
      <c r="F12" s="2" t="str">
        <f>IFERROR(VLOOKUP($A12,'Runde 5'!$U:$V,2,FALSE),"")</f>
        <v/>
      </c>
      <c r="G12" s="2" t="str">
        <f>IFERROR(VLOOKUP($A12,'Runde 6'!$U:$V,2,FALSE),"")</f>
        <v/>
      </c>
      <c r="H12" s="2" t="str">
        <f>IFERROR(VLOOKUP($A12,'Runde 7'!$U:$V,2,FALSE),"")</f>
        <v/>
      </c>
      <c r="I12" s="2">
        <f t="shared" si="0"/>
        <v>0</v>
      </c>
      <c r="J12" s="64" t="str">
        <f t="shared" si="1"/>
        <v/>
      </c>
      <c r="K12" s="64" t="s">
        <v>39</v>
      </c>
      <c r="M12" s="4"/>
    </row>
    <row r="13" spans="1:13" ht="18.75" x14ac:dyDescent="0.3">
      <c r="A13" s="1" t="s">
        <v>44</v>
      </c>
      <c r="B13" s="2">
        <f>IFERROR(VLOOKUP($A13,'Runde 1'!$U:$V,2,FALSE),"")</f>
        <v>372</v>
      </c>
      <c r="C13" s="2">
        <f>IFERROR(VLOOKUP($A13,'Runde 2'!$U:$V,2,FALSE),"")</f>
        <v>375</v>
      </c>
      <c r="D13" s="2" t="str">
        <f>IFERROR(VLOOKUP($A13,'Runde 3'!$U:$V,2,FALSE),"")</f>
        <v/>
      </c>
      <c r="E13" s="2">
        <f>IFERROR(VLOOKUP($A13,'Runde 4'!$U:$V,2,FALSE),"")</f>
        <v>374</v>
      </c>
      <c r="F13" s="2" t="str">
        <f>IFERROR(VLOOKUP($A13,'Runde 5'!$U:$V,2,FALSE),"")</f>
        <v/>
      </c>
      <c r="G13" s="2" t="str">
        <f>IFERROR(VLOOKUP($A13,'Runde 6'!$U:$V,2,FALSE),"")</f>
        <v/>
      </c>
      <c r="H13" s="2" t="str">
        <f>IFERROR(VLOOKUP($A13,'Runde 7'!$U:$V,2,FALSE),"")</f>
        <v/>
      </c>
      <c r="I13" s="2">
        <f t="shared" si="0"/>
        <v>1121</v>
      </c>
      <c r="J13" s="64">
        <f t="shared" si="1"/>
        <v>373.66666666666669</v>
      </c>
      <c r="K13" s="64">
        <v>367.25</v>
      </c>
      <c r="M13" s="4"/>
    </row>
    <row r="14" spans="1:13" ht="18.75" x14ac:dyDescent="0.3">
      <c r="A14" s="1" t="s">
        <v>71</v>
      </c>
      <c r="B14" s="2">
        <f>IFERROR(VLOOKUP($A14,'Runde 1'!$U:$V,2,FALSE),"")</f>
        <v>360</v>
      </c>
      <c r="C14" s="2">
        <f>IFERROR(VLOOKUP($A14,'Runde 2'!$U:$V,2,FALSE),"")</f>
        <v>370</v>
      </c>
      <c r="D14" s="2" t="str">
        <f>IFERROR(VLOOKUP($A14,'Runde 3'!$U:$V,2,FALSE),"")</f>
        <v/>
      </c>
      <c r="E14" s="2">
        <f>IFERROR(VLOOKUP($A14,'Runde 4'!$U:$V,2,FALSE),"")</f>
        <v>372</v>
      </c>
      <c r="F14" s="2" t="str">
        <f>IFERROR(VLOOKUP($A14,'Runde 5'!$U:$V,2,FALSE),"")</f>
        <v/>
      </c>
      <c r="G14" s="2" t="str">
        <f>IFERROR(VLOOKUP($A14,'Runde 6'!$U:$V,2,FALSE),"")</f>
        <v/>
      </c>
      <c r="H14" s="2" t="str">
        <f>IFERROR(VLOOKUP($A14,'Runde 7'!$U:$V,2,FALSE),"")</f>
        <v/>
      </c>
      <c r="I14" s="2">
        <f t="shared" si="0"/>
        <v>1102</v>
      </c>
      <c r="J14" s="64">
        <f t="shared" si="1"/>
        <v>367.33333333333331</v>
      </c>
      <c r="K14" s="64">
        <v>365</v>
      </c>
      <c r="M14" s="4"/>
    </row>
    <row r="15" spans="1:13" ht="18.75" x14ac:dyDescent="0.3">
      <c r="A15" s="79" t="s">
        <v>84</v>
      </c>
      <c r="B15" s="2">
        <f>IFERROR(VLOOKUP($A15,'Runde 1'!$U:$V,2,FALSE),"")</f>
        <v>381</v>
      </c>
      <c r="C15" s="2">
        <f>IFERROR(VLOOKUP($A15,'Runde 2'!$U:$V,2,FALSE),"")</f>
        <v>386</v>
      </c>
      <c r="D15" s="2" t="str">
        <f>IFERROR(VLOOKUP($A15,'Runde 3'!$U:$V,2,FALSE),"")</f>
        <v/>
      </c>
      <c r="E15" s="2">
        <f>IFERROR(VLOOKUP($A15,'Runde 4'!$U:$V,2,FALSE),"")</f>
        <v>387</v>
      </c>
      <c r="F15" s="2" t="str">
        <f>IFERROR(VLOOKUP($A15,'Runde 5'!$U:$V,2,FALSE),"")</f>
        <v/>
      </c>
      <c r="G15" s="2" t="str">
        <f>IFERROR(VLOOKUP($A15,'Runde 6'!$U:$V,2,FALSE),"")</f>
        <v/>
      </c>
      <c r="H15" s="2" t="str">
        <f>IFERROR(VLOOKUP($A15,'Runde 7'!$U:$V,2,FALSE),"")</f>
        <v/>
      </c>
      <c r="I15" s="2">
        <f t="shared" si="0"/>
        <v>1154</v>
      </c>
      <c r="J15" s="64">
        <f t="shared" si="1"/>
        <v>384.66666666666669</v>
      </c>
      <c r="K15" s="2"/>
      <c r="M15" s="4"/>
    </row>
    <row r="16" spans="1:13" ht="18.75" x14ac:dyDescent="0.3">
      <c r="A16" s="79" t="s">
        <v>86</v>
      </c>
      <c r="B16" s="2" t="str">
        <f>IFERROR(VLOOKUP($A16,'Runde 1'!$U:$V,2,FALSE),"")</f>
        <v/>
      </c>
      <c r="C16" s="2" t="str">
        <f>IFERROR(VLOOKUP($A16,'Runde 2'!$U:$V,2,FALSE),"")</f>
        <v/>
      </c>
      <c r="D16" s="2" t="str">
        <f>IFERROR(VLOOKUP($A16,'Runde 3'!$U:$V,2,FALSE),"")</f>
        <v/>
      </c>
      <c r="E16" s="2" t="str">
        <f>IFERROR(VLOOKUP($A16,'Runde 4'!$U:$V,2,FALSE),"")</f>
        <v/>
      </c>
      <c r="F16" s="2" t="str">
        <f>IFERROR(VLOOKUP($A16,'Runde 5'!$U:$V,2,FALSE),"")</f>
        <v/>
      </c>
      <c r="G16" s="2" t="str">
        <f>IFERROR(VLOOKUP($A16,'Runde 6'!$U:$V,2,FALSE),"")</f>
        <v/>
      </c>
      <c r="H16" s="2" t="str">
        <f>IFERROR(VLOOKUP($A16,'Runde 7'!$U:$V,2,FALSE),"")</f>
        <v/>
      </c>
      <c r="I16" s="2">
        <f t="shared" si="0"/>
        <v>0</v>
      </c>
      <c r="J16" s="64" t="str">
        <f t="shared" si="1"/>
        <v/>
      </c>
      <c r="K16" s="2"/>
      <c r="M16" s="4"/>
    </row>
    <row r="17" spans="1:13" ht="18.75" x14ac:dyDescent="0.3">
      <c r="A17" s="1" t="s">
        <v>43</v>
      </c>
      <c r="B17" s="2" t="str">
        <f>IFERROR(VLOOKUP($A17,'Runde 1'!$U:$V,2,FALSE),"")</f>
        <v/>
      </c>
      <c r="C17" s="2" t="str">
        <f>IFERROR(VLOOKUP($A17,'Runde 2'!$U:$V,2,FALSE),"")</f>
        <v/>
      </c>
      <c r="D17" s="2"/>
      <c r="E17" s="2" t="str">
        <f>IFERROR(VLOOKUP($A17,'Runde 4'!$U:$V,2,FALSE),"")</f>
        <v/>
      </c>
      <c r="F17" s="2" t="str">
        <f>IFERROR(VLOOKUP($A17,'Runde 5'!$U:$V,2,FALSE),"")</f>
        <v/>
      </c>
      <c r="G17" s="2" t="str">
        <f>IFERROR(VLOOKUP($A17,'Runde 6'!$U:$V,2,FALSE),"")</f>
        <v/>
      </c>
      <c r="H17" s="2" t="str">
        <f>IFERROR(VLOOKUP($A17,'Runde 7'!$U:$V,2,FALSE),"")</f>
        <v/>
      </c>
      <c r="I17" s="2">
        <f t="shared" si="0"/>
        <v>0</v>
      </c>
      <c r="J17" s="64" t="str">
        <f t="shared" si="1"/>
        <v/>
      </c>
      <c r="K17" s="64"/>
      <c r="M17" s="4"/>
    </row>
    <row r="18" spans="1:13" s="4" customFormat="1" ht="18.75" x14ac:dyDescent="0.3">
      <c r="A18" s="5" t="s">
        <v>62</v>
      </c>
      <c r="B18" s="2"/>
      <c r="C18" s="2">
        <f>IFERROR(VLOOKUP($A18,'Runde 2'!$U:$V,2,FALSE),"")</f>
        <v>1114</v>
      </c>
      <c r="D18" s="2">
        <f>IFERROR(VLOOKUP($A18,'Runde 3'!$U:$V,2,FALSE),"")</f>
        <v>1106</v>
      </c>
      <c r="E18" s="2">
        <f>IFERROR(VLOOKUP($A18,'Runde 4'!$U:$V,2,FALSE),"")</f>
        <v>1098</v>
      </c>
      <c r="F18" s="2" t="str">
        <f>IFERROR(VLOOKUP($A18,'Runde 5'!$U:$V,2,FALSE),"")</f>
        <v/>
      </c>
      <c r="G18" s="2" t="str">
        <f>IFERROR(VLOOKUP($A18,'Runde 6'!$U:$V,2,FALSE),"")</f>
        <v/>
      </c>
      <c r="H18" s="2" t="str">
        <f>IFERROR(VLOOKUP($A18,'Runde 7'!$U:$V,2,FALSE),"")</f>
        <v/>
      </c>
      <c r="I18" s="2"/>
      <c r="J18" s="64"/>
      <c r="K18" s="64"/>
    </row>
    <row r="19" spans="1:13" ht="18.75" x14ac:dyDescent="0.3">
      <c r="A19" s="1" t="s">
        <v>69</v>
      </c>
      <c r="B19" s="2" t="str">
        <f>IFERROR(VLOOKUP($A19,'Runde 1'!$U:$V,2,FALSE),"")</f>
        <v/>
      </c>
      <c r="C19" s="2">
        <f>IFERROR(VLOOKUP($A19,'Runde 2'!$U:$V,2,FALSE),"")</f>
        <v>372</v>
      </c>
      <c r="D19" s="2">
        <f>IFERROR(VLOOKUP($A19,'Runde 3'!$U:$V,2,FALSE),"")</f>
        <v>361</v>
      </c>
      <c r="E19" s="2" t="str">
        <f>IFERROR(VLOOKUP($A19,'Runde 4'!$U:$V,2,FALSE),"")</f>
        <v/>
      </c>
      <c r="F19" s="2" t="str">
        <f>IFERROR(VLOOKUP($A19,'Runde 5'!$U:$V,2,FALSE),"")</f>
        <v/>
      </c>
      <c r="G19" s="2" t="str">
        <f>IFERROR(VLOOKUP($A19,'Runde 6'!$U:$V,2,FALSE),"")</f>
        <v/>
      </c>
      <c r="H19" s="2" t="str">
        <f>IFERROR(VLOOKUP($A19,'Runde 7'!$U:$V,2,FALSE),"")</f>
        <v/>
      </c>
      <c r="I19" s="2">
        <f t="shared" si="0"/>
        <v>733</v>
      </c>
      <c r="J19" s="64">
        <f t="shared" si="1"/>
        <v>366.5</v>
      </c>
      <c r="K19" s="64">
        <v>369</v>
      </c>
      <c r="M19" s="4"/>
    </row>
    <row r="20" spans="1:13" ht="18.75" x14ac:dyDescent="0.3">
      <c r="A20" s="1" t="s">
        <v>63</v>
      </c>
      <c r="B20" s="2" t="str">
        <f>IFERROR(VLOOKUP($A20,'Runde 1'!$U:$V,2,FALSE),"")</f>
        <v/>
      </c>
      <c r="C20" s="2" t="str">
        <f>IFERROR(VLOOKUP($A20,'Runde 2'!$U:$V,2,FALSE),"")</f>
        <v/>
      </c>
      <c r="D20" s="2" t="str">
        <f>IFERROR(VLOOKUP($A20,'Runde 3'!$U:$V,2,FALSE),"")</f>
        <v/>
      </c>
      <c r="E20" s="2" t="str">
        <f>IFERROR(VLOOKUP($A20,'Runde 4'!$U:$V,2,FALSE),"")</f>
        <v/>
      </c>
      <c r="F20" s="2" t="str">
        <f>IFERROR(VLOOKUP($A20,'Runde 5'!$U:$V,2,FALSE),"")</f>
        <v/>
      </c>
      <c r="G20" s="2" t="str">
        <f>IFERROR(VLOOKUP($A20,'Runde 6'!$U:$V,2,FALSE),"")</f>
        <v/>
      </c>
      <c r="H20" s="2" t="str">
        <f>IFERROR(VLOOKUP($A20,'Runde 7'!$U:$V,2,FALSE),"")</f>
        <v/>
      </c>
      <c r="I20" s="2">
        <f t="shared" si="0"/>
        <v>0</v>
      </c>
      <c r="J20" s="64" t="str">
        <f t="shared" si="1"/>
        <v/>
      </c>
      <c r="K20" s="64">
        <v>372</v>
      </c>
      <c r="M20" s="4"/>
    </row>
    <row r="21" spans="1:13" ht="18.75" x14ac:dyDescent="0.3">
      <c r="A21" s="1" t="s">
        <v>64</v>
      </c>
      <c r="B21" s="2">
        <f>IFERROR(VLOOKUP($A21,'Runde 1'!$U:$V,2,FALSE),"")</f>
        <v>368</v>
      </c>
      <c r="C21" s="2">
        <f>IFERROR(VLOOKUP($A21,'Runde 2'!$U:$V,2,FALSE),"")</f>
        <v>375</v>
      </c>
      <c r="D21" s="2">
        <f>IFERROR(VLOOKUP($A21,'Runde 3'!$U:$V,2,FALSE),"")</f>
        <v>381</v>
      </c>
      <c r="E21" s="2">
        <f>IFERROR(VLOOKUP($A21,'Runde 4'!$U:$V,2,FALSE),"")</f>
        <v>375</v>
      </c>
      <c r="F21" s="2" t="str">
        <f>IFERROR(VLOOKUP($A21,'Runde 5'!$U:$V,2,FALSE),"")</f>
        <v/>
      </c>
      <c r="G21" s="2" t="str">
        <f>IFERROR(VLOOKUP($A21,'Runde 6'!$U:$V,2,FALSE),"")</f>
        <v/>
      </c>
      <c r="H21" s="2" t="str">
        <f>IFERROR(VLOOKUP($A21,'Runde 7'!$U:$V,2,FALSE),"")</f>
        <v/>
      </c>
      <c r="I21" s="2">
        <f t="shared" si="0"/>
        <v>1499</v>
      </c>
      <c r="J21" s="64">
        <f t="shared" si="1"/>
        <v>374.75</v>
      </c>
      <c r="K21" s="64">
        <v>373.75</v>
      </c>
      <c r="M21" s="4"/>
    </row>
    <row r="22" spans="1:13" ht="18.75" x14ac:dyDescent="0.3">
      <c r="A22" s="1" t="s">
        <v>70</v>
      </c>
      <c r="B22" s="2">
        <f>IFERROR(VLOOKUP($A22,'Runde 1'!$U:$V,2,FALSE),"")</f>
        <v>366</v>
      </c>
      <c r="C22" s="2">
        <f>IFERROR(VLOOKUP($A22,'Runde 2'!$U:$V,2,FALSE),"")</f>
        <v>367</v>
      </c>
      <c r="D22" s="2" t="str">
        <f>IFERROR(VLOOKUP($A22,'Runde 3'!$U:$V,2,FALSE),"")</f>
        <v/>
      </c>
      <c r="E22" s="2">
        <f>IFERROR(VLOOKUP($A22,'Runde 4'!$U:$V,2,FALSE),"")</f>
        <v>362</v>
      </c>
      <c r="F22" s="2" t="str">
        <f>IFERROR(VLOOKUP($A22,'Runde 5'!$U:$V,2,FALSE),"")</f>
        <v/>
      </c>
      <c r="G22" s="2" t="str">
        <f>IFERROR(VLOOKUP($A22,'Runde 6'!$U:$V,2,FALSE),"")</f>
        <v/>
      </c>
      <c r="H22" s="2" t="str">
        <f>IFERROR(VLOOKUP($A22,'Runde 7'!$U:$V,2,FALSE),"")</f>
        <v/>
      </c>
      <c r="I22" s="2">
        <f t="shared" si="0"/>
        <v>1095</v>
      </c>
      <c r="J22" s="64">
        <f t="shared" si="1"/>
        <v>365</v>
      </c>
      <c r="K22" s="64">
        <v>356</v>
      </c>
      <c r="M22" s="4"/>
    </row>
    <row r="23" spans="1:13" ht="18.75" x14ac:dyDescent="0.3">
      <c r="A23" s="1" t="s">
        <v>65</v>
      </c>
      <c r="B23" s="2" t="str">
        <f>IFERROR(VLOOKUP($A23,'Runde 1'!$U:$V,2,FALSE),"")</f>
        <v/>
      </c>
      <c r="C23" s="2" t="str">
        <f>IFERROR(VLOOKUP($A23,'Runde 2'!$U:$V,2,FALSE),"")</f>
        <v/>
      </c>
      <c r="D23" s="2" t="str">
        <f>IFERROR(VLOOKUP($A23,'Runde 3'!$U:$V,2,FALSE),"")</f>
        <v/>
      </c>
      <c r="E23" s="2" t="str">
        <f>IFERROR(VLOOKUP($A23,'Runde 4'!$U:$V,2,FALSE),"")</f>
        <v/>
      </c>
      <c r="F23" s="2" t="str">
        <f>IFERROR(VLOOKUP($A23,'Runde 5'!$U:$V,2,FALSE),"")</f>
        <v/>
      </c>
      <c r="G23" s="2" t="str">
        <f>IFERROR(VLOOKUP($A23,'Runde 6'!$U:$V,2,FALSE),"")</f>
        <v/>
      </c>
      <c r="H23" s="2" t="str">
        <f>IFERROR(VLOOKUP($A23,'Runde 7'!$U:$V,2,FALSE),"")</f>
        <v/>
      </c>
      <c r="I23" s="2">
        <f t="shared" si="0"/>
        <v>0</v>
      </c>
      <c r="J23" s="64" t="str">
        <f t="shared" si="1"/>
        <v/>
      </c>
      <c r="K23" s="64">
        <v>343</v>
      </c>
      <c r="M23" s="4"/>
    </row>
    <row r="24" spans="1:13" ht="18.75" x14ac:dyDescent="0.3">
      <c r="A24" s="1" t="s">
        <v>88</v>
      </c>
      <c r="B24" s="2">
        <f>IFERROR(VLOOKUP($A24,'Runde 1'!$U:$V,2,FALSE),"")</f>
        <v>367</v>
      </c>
      <c r="C24" s="2" t="str">
        <f>IFERROR(VLOOKUP($A24,'Runde 2'!$U:$V,2,FALSE),"")</f>
        <v/>
      </c>
      <c r="D24" s="2">
        <f>IFERROR(VLOOKUP($A24,'Runde 3'!$U:$V,2,FALSE),"")</f>
        <v>364</v>
      </c>
      <c r="E24" s="2">
        <f>IFERROR(VLOOKUP($A24,'Runde 4'!$U:$V,2,FALSE),"")</f>
        <v>361</v>
      </c>
      <c r="F24" s="2" t="str">
        <f>IFERROR(VLOOKUP($A24,'Runde 5'!$U:$V,2,FALSE),"")</f>
        <v/>
      </c>
      <c r="G24" s="2" t="str">
        <f>IFERROR(VLOOKUP($A24,'Runde 6'!$U:$V,2,FALSE),"")</f>
        <v/>
      </c>
      <c r="H24" s="2" t="str">
        <f>IFERROR(VLOOKUP($A24,'Runde 7'!$U:$V,2,FALSE),"")</f>
        <v/>
      </c>
      <c r="I24" s="2">
        <f t="shared" si="0"/>
        <v>1092</v>
      </c>
      <c r="J24" s="64">
        <f t="shared" si="1"/>
        <v>364</v>
      </c>
      <c r="K24" s="64" t="s">
        <v>39</v>
      </c>
      <c r="M24" s="4"/>
    </row>
    <row r="25" spans="1:13" s="4" customFormat="1" ht="18.75" x14ac:dyDescent="0.3">
      <c r="A25" s="5" t="s">
        <v>73</v>
      </c>
      <c r="B25" s="2">
        <f>IFERROR(VLOOKUP($A25,'Runde 1'!$U:$V,2,FALSE),"")</f>
        <v>1156</v>
      </c>
      <c r="C25" s="2">
        <f>IFERROR(VLOOKUP($A25,'Runde 2'!$U:$V,2,FALSE),"")</f>
        <v>1127</v>
      </c>
      <c r="D25" s="2">
        <f>IFERROR(VLOOKUP($A25,'Runde 3'!$U:$V,2,FALSE),"")</f>
        <v>1150</v>
      </c>
      <c r="E25" s="2">
        <f>IFERROR(VLOOKUP($A25,'Runde 4'!$U:$V,2,FALSE),"")</f>
        <v>1166</v>
      </c>
      <c r="F25" s="2" t="str">
        <f>IFERROR(VLOOKUP($A25,'Runde 5'!$U:$V,2,FALSE),"")</f>
        <v/>
      </c>
      <c r="G25" s="2" t="str">
        <f>IFERROR(VLOOKUP($A25,'Runde 6'!$U:$V,2,FALSE),"")</f>
        <v/>
      </c>
      <c r="H25" s="2" t="str">
        <f>IFERROR(VLOOKUP($A25,'Runde 7'!$U:$V,2,FALSE),"")</f>
        <v/>
      </c>
      <c r="I25" s="2">
        <f t="shared" si="0"/>
        <v>4599</v>
      </c>
      <c r="J25" s="64">
        <f t="shared" si="1"/>
        <v>1149.75</v>
      </c>
      <c r="K25" s="64"/>
    </row>
    <row r="26" spans="1:13" ht="18.75" x14ac:dyDescent="0.3">
      <c r="A26" s="1" t="s">
        <v>12</v>
      </c>
      <c r="B26" s="2">
        <f>IFERROR(VLOOKUP($A26,'Runde 1'!$U:$V,2,FALSE),"")</f>
        <v>396</v>
      </c>
      <c r="C26" s="2" t="str">
        <f>IFERROR(VLOOKUP($A26,'Runde 2'!$U:$V,2,FALSE),"")</f>
        <v/>
      </c>
      <c r="D26" s="2" t="str">
        <f>IFERROR(VLOOKUP($A26,'Runde 3'!$U:$V,2,FALSE),"")</f>
        <v/>
      </c>
      <c r="E26" s="2">
        <f>IFERROR(VLOOKUP($A26,'Runde 4'!$U:$V,2,FALSE),"")</f>
        <v>396</v>
      </c>
      <c r="F26" s="2" t="str">
        <f>IFERROR(VLOOKUP($A26,'Runde 5'!$U:$V,2,FALSE),"")</f>
        <v/>
      </c>
      <c r="G26" s="2" t="str">
        <f>IFERROR(VLOOKUP($A26,'Runde 6'!$U:$V,2,FALSE),"")</f>
        <v/>
      </c>
      <c r="H26" s="2" t="str">
        <f>IFERROR(VLOOKUP($A26,'Runde 7'!$U:$V,2,FALSE),"")</f>
        <v/>
      </c>
      <c r="I26" s="2">
        <f t="shared" si="0"/>
        <v>792</v>
      </c>
      <c r="J26" s="64">
        <f t="shared" si="1"/>
        <v>396</v>
      </c>
      <c r="K26" s="64">
        <v>389.25</v>
      </c>
      <c r="M26" s="4"/>
    </row>
    <row r="27" spans="1:13" ht="18.75" x14ac:dyDescent="0.3">
      <c r="A27" s="1" t="s">
        <v>100</v>
      </c>
      <c r="B27" s="2">
        <f>IFERROR(VLOOKUP($A27,'Runde 1'!$U:$V,2,FALSE),"")</f>
        <v>376</v>
      </c>
      <c r="C27" s="2">
        <f>IFERROR(VLOOKUP($A27,'Runde 2'!$U:$V,2,FALSE),"")</f>
        <v>390</v>
      </c>
      <c r="D27" s="2">
        <v>388</v>
      </c>
      <c r="E27" s="2" t="str">
        <f>IFERROR(VLOOKUP($A27,'Runde 4'!$U:$V,2,FALSE),"")</f>
        <v/>
      </c>
      <c r="F27" s="2" t="str">
        <f>IFERROR(VLOOKUP($A27,'Runde 5'!$U:$V,2,FALSE),"")</f>
        <v/>
      </c>
      <c r="G27" s="2" t="str">
        <f>IFERROR(VLOOKUP($A27,'Runde 6'!$U:$V,2,FALSE),"")</f>
        <v/>
      </c>
      <c r="H27" s="2" t="str">
        <f>IFERROR(VLOOKUP($A27,'Runde 7'!$U:$V,2,FALSE),"")</f>
        <v/>
      </c>
      <c r="I27" s="2">
        <f t="shared" si="0"/>
        <v>1154</v>
      </c>
      <c r="J27" s="64">
        <f t="shared" si="1"/>
        <v>384.66666666666669</v>
      </c>
      <c r="K27" s="64">
        <v>379.75</v>
      </c>
      <c r="M27" s="4"/>
    </row>
    <row r="28" spans="1:13" ht="18.75" x14ac:dyDescent="0.3">
      <c r="A28" s="1" t="s">
        <v>79</v>
      </c>
      <c r="B28" s="2">
        <f>IFERROR(VLOOKUP($A28,'Runde 1'!$U:$V,2,FALSE),"")</f>
        <v>384</v>
      </c>
      <c r="C28" s="2">
        <f>IFERROR(VLOOKUP($A28,'Runde 2'!$U:$V,2,FALSE),"")</f>
        <v>379</v>
      </c>
      <c r="D28" s="2">
        <v>373</v>
      </c>
      <c r="E28" s="2">
        <f>IFERROR(VLOOKUP($A28,'Runde 4'!$U:$V,2,FALSE),"")</f>
        <v>382</v>
      </c>
      <c r="F28" s="2" t="str">
        <f>IFERROR(VLOOKUP($A28,'Runde 5'!$U:$V,2,FALSE),"")</f>
        <v/>
      </c>
      <c r="G28" s="2" t="str">
        <f>IFERROR(VLOOKUP($A28,'Runde 6'!$U:$V,2,FALSE),"")</f>
        <v/>
      </c>
      <c r="H28" s="2" t="str">
        <f>IFERROR(VLOOKUP($A28,'Runde 7'!$U:$V,2,FALSE),"")</f>
        <v/>
      </c>
      <c r="I28" s="2">
        <f t="shared" si="0"/>
        <v>1518</v>
      </c>
      <c r="J28" s="64">
        <f t="shared" si="1"/>
        <v>379.5</v>
      </c>
      <c r="K28" s="64"/>
      <c r="M28" s="4"/>
    </row>
    <row r="29" spans="1:13" ht="18.75" x14ac:dyDescent="0.3">
      <c r="A29" s="1" t="s">
        <v>104</v>
      </c>
      <c r="B29" s="2" t="str">
        <f>IFERROR(VLOOKUP($A29,'Runde 1'!$U:$V,2,FALSE),"")</f>
        <v/>
      </c>
      <c r="C29" s="2">
        <f>IFERROR(VLOOKUP($A29,'Runde 2'!$U:$V,2,FALSE),"")</f>
        <v>358</v>
      </c>
      <c r="D29" s="2" t="str">
        <f>IFERROR(VLOOKUP($A29,'Runde 3'!$U:$V,2,FALSE),"")</f>
        <v/>
      </c>
      <c r="E29" s="2" t="str">
        <f>IFERROR(VLOOKUP($A29,'Runde 4'!$U:$V,2,FALSE),"")</f>
        <v/>
      </c>
      <c r="F29" s="2" t="str">
        <f>IFERROR(VLOOKUP($A29,'Runde 5'!$U:$V,2,FALSE),"")</f>
        <v/>
      </c>
      <c r="G29" s="2" t="str">
        <f>IFERROR(VLOOKUP($A29,'Runde 6'!$U:$V,2,FALSE),"")</f>
        <v/>
      </c>
      <c r="H29" s="2" t="str">
        <f>IFERROR(VLOOKUP($A29,'Runde 7'!$U:$V,2,FALSE),"")</f>
        <v/>
      </c>
      <c r="I29" s="2">
        <f t="shared" si="0"/>
        <v>358</v>
      </c>
      <c r="J29" s="64">
        <f t="shared" si="1"/>
        <v>358</v>
      </c>
      <c r="K29" s="64"/>
      <c r="M29" s="4"/>
    </row>
    <row r="30" spans="1:13" ht="18.75" x14ac:dyDescent="0.3">
      <c r="A30" s="1" t="s">
        <v>111</v>
      </c>
      <c r="B30" s="2" t="str">
        <f>IFERROR(VLOOKUP($A30,'Runde 1'!$U:$V,2,FALSE),"")</f>
        <v/>
      </c>
      <c r="C30" s="2" t="str">
        <f>IFERROR(VLOOKUP($A30,'Runde 2'!$U:$V,2,FALSE),"")</f>
        <v/>
      </c>
      <c r="D30" s="2">
        <v>389</v>
      </c>
      <c r="E30" s="2">
        <f>IFERROR(VLOOKUP($A30,'Runde 4'!$U:$V,2,FALSE),"")</f>
        <v>388</v>
      </c>
      <c r="F30" s="2" t="str">
        <f>IFERROR(VLOOKUP($A30,'Runde 5'!$U:$V,2,FALSE),"")</f>
        <v/>
      </c>
      <c r="G30" s="2" t="str">
        <f>IFERROR(VLOOKUP($A30,'Runde 6'!$U:$V,2,FALSE),"")</f>
        <v/>
      </c>
      <c r="H30" s="2" t="str">
        <f>IFERROR(VLOOKUP($A30,'Runde 7'!$U:$V,2,FALSE),"")</f>
        <v/>
      </c>
      <c r="I30" s="2">
        <f t="shared" si="0"/>
        <v>777</v>
      </c>
      <c r="J30" s="64">
        <f t="shared" si="1"/>
        <v>388.5</v>
      </c>
      <c r="K30" s="64"/>
      <c r="M30" s="4"/>
    </row>
    <row r="31" spans="1:13" ht="18.75" x14ac:dyDescent="0.3">
      <c r="A31" s="1" t="s">
        <v>43</v>
      </c>
      <c r="B31" s="2" t="str">
        <f>IFERROR(VLOOKUP($A31,'Runde 1'!$U:$V,2,FALSE),"")</f>
        <v/>
      </c>
      <c r="C31" s="2" t="str">
        <f>IFERROR(VLOOKUP($A31,'Runde 2'!$U:$V,2,FALSE),"")</f>
        <v/>
      </c>
      <c r="D31" s="2" t="str">
        <f>IFERROR(VLOOKUP($A31,'Runde 3'!$U:$V,2,FALSE),"")</f>
        <v/>
      </c>
      <c r="E31" s="2" t="str">
        <f>IFERROR(VLOOKUP($A31,'Runde 4'!$U:$V,2,FALSE),"")</f>
        <v/>
      </c>
      <c r="F31" s="2" t="str">
        <f>IFERROR(VLOOKUP($A31,'Runde 5'!$U:$V,2,FALSE),"")</f>
        <v/>
      </c>
      <c r="G31" s="2" t="str">
        <f>IFERROR(VLOOKUP($A31,'Runde 6'!$U:$V,2,FALSE),"")</f>
        <v/>
      </c>
      <c r="H31" s="2" t="str">
        <f>IFERROR(VLOOKUP($A31,'Runde 7'!$U:$V,2,FALSE),"")</f>
        <v/>
      </c>
      <c r="I31" s="2">
        <f t="shared" si="0"/>
        <v>0</v>
      </c>
      <c r="J31" s="64" t="str">
        <f t="shared" si="1"/>
        <v/>
      </c>
      <c r="K31" s="64"/>
      <c r="M31" s="4"/>
    </row>
    <row r="32" spans="1:13" s="4" customFormat="1" ht="18.75" x14ac:dyDescent="0.3">
      <c r="A32" s="5" t="s">
        <v>15</v>
      </c>
      <c r="B32" s="2" t="str">
        <f>IFERROR(VLOOKUP($A32,'Runde 1'!$U:$V,2,FALSE),"")</f>
        <v/>
      </c>
      <c r="C32" s="2" t="str">
        <f>IFERROR(VLOOKUP($A32,'Runde 2'!$U:$V,2,FALSE),"")</f>
        <v/>
      </c>
      <c r="D32" s="2" t="str">
        <f>IFERROR(VLOOKUP($A32,'Runde 3'!$U:$V,2,FALSE),"")</f>
        <v/>
      </c>
      <c r="E32" s="2" t="str">
        <f>IFERROR(VLOOKUP($A32,'Runde 4'!$U:$V,2,FALSE),"")</f>
        <v/>
      </c>
      <c r="F32" s="2" t="str">
        <f>IFERROR(VLOOKUP($A32,'Runde 5'!$U:$V,2,FALSE),"")</f>
        <v/>
      </c>
      <c r="G32" s="2" t="str">
        <f>IFERROR(VLOOKUP($A32,'Runde 6'!$U:$V,2,FALSE),"")</f>
        <v/>
      </c>
      <c r="H32" s="2" t="str">
        <f>IFERROR(VLOOKUP($A32,'Runde 7'!$U:$V,2,FALSE),"")</f>
        <v/>
      </c>
      <c r="I32" s="2">
        <f t="shared" si="0"/>
        <v>0</v>
      </c>
      <c r="J32" s="64" t="str">
        <f t="shared" si="1"/>
        <v/>
      </c>
      <c r="K32" s="64"/>
    </row>
    <row r="33" spans="1:13" ht="18.75" x14ac:dyDescent="0.3">
      <c r="A33" s="1" t="s">
        <v>18</v>
      </c>
      <c r="B33" s="2">
        <f>IFERROR(VLOOKUP($A33,'Runde 1'!$U:$V,2,FALSE),"")</f>
        <v>392</v>
      </c>
      <c r="C33" s="2" t="str">
        <f>IFERROR(VLOOKUP($A33,'Runde 2'!$U:$V,2,FALSE),"")</f>
        <v/>
      </c>
      <c r="D33" s="2">
        <f>IFERROR(VLOOKUP($A33,'Runde 3'!$U:$V,2,FALSE),"")</f>
        <v>391</v>
      </c>
      <c r="E33" s="2" t="str">
        <f>IFERROR(VLOOKUP($A33,'Runde 4'!$U:$V,2,FALSE),"")</f>
        <v/>
      </c>
      <c r="F33" s="2" t="str">
        <f>IFERROR(VLOOKUP($A33,'Runde 5'!$U:$V,2,FALSE),"")</f>
        <v/>
      </c>
      <c r="G33" s="2" t="str">
        <f>IFERROR(VLOOKUP($A33,'Runde 6'!$U:$V,2,FALSE),"")</f>
        <v/>
      </c>
      <c r="H33" s="2" t="str">
        <f>IFERROR(VLOOKUP($A33,'Runde 7'!$U:$V,2,FALSE),"")</f>
        <v/>
      </c>
      <c r="I33" s="2">
        <f t="shared" si="0"/>
        <v>783</v>
      </c>
      <c r="J33" s="64">
        <f t="shared" si="1"/>
        <v>391.5</v>
      </c>
      <c r="K33" s="64">
        <v>390</v>
      </c>
      <c r="M33" s="4"/>
    </row>
    <row r="34" spans="1:13" ht="18.75" x14ac:dyDescent="0.3">
      <c r="A34" s="1" t="s">
        <v>68</v>
      </c>
      <c r="B34" s="2">
        <f>IFERROR(VLOOKUP($A34,'Runde 1'!$U:$V,2,FALSE),"")</f>
        <v>389</v>
      </c>
      <c r="C34" s="2">
        <f>IFERROR(VLOOKUP($A34,'Runde 2'!$U:$V,2,FALSE),"")</f>
        <v>387</v>
      </c>
      <c r="D34" s="2" t="str">
        <f>IFERROR(VLOOKUP($A34,'Runde 3'!$U:$V,2,FALSE),"")</f>
        <v/>
      </c>
      <c r="E34" s="2" t="str">
        <f>IFERROR(VLOOKUP($A34,'Runde 4'!$U:$V,2,FALSE),"")</f>
        <v/>
      </c>
      <c r="F34" s="2" t="str">
        <f>IFERROR(VLOOKUP($A34,'Runde 5'!$U:$V,2,FALSE),"")</f>
        <v/>
      </c>
      <c r="G34" s="2" t="str">
        <f>IFERROR(VLOOKUP($A34,'Runde 6'!$U:$V,2,FALSE),"")</f>
        <v/>
      </c>
      <c r="H34" s="2" t="str">
        <f>IFERROR(VLOOKUP($A34,'Runde 7'!$U:$V,2,FALSE),"")</f>
        <v/>
      </c>
      <c r="I34" s="2">
        <f t="shared" si="0"/>
        <v>776</v>
      </c>
      <c r="J34" s="64">
        <f t="shared" si="1"/>
        <v>388</v>
      </c>
      <c r="K34" s="64">
        <v>389.5</v>
      </c>
      <c r="M34" s="4"/>
    </row>
    <row r="35" spans="1:13" ht="18.75" x14ac:dyDescent="0.3">
      <c r="A35" s="1" t="s">
        <v>17</v>
      </c>
      <c r="B35" s="2">
        <f>IFERROR(VLOOKUP($A35,'Runde 1'!$U:$V,2,FALSE),"")</f>
        <v>378</v>
      </c>
      <c r="C35" s="2">
        <f>IFERROR(VLOOKUP($A35,'Runde 2'!$U:$V,2,FALSE),"")</f>
        <v>387</v>
      </c>
      <c r="D35" s="2">
        <f>IFERROR(VLOOKUP($A35,'Runde 3'!$U:$V,2,FALSE),"")</f>
        <v>385</v>
      </c>
      <c r="E35" s="2" t="str">
        <f>IFERROR(VLOOKUP($A35,'Runde 4'!$U:$V,2,FALSE),"")</f>
        <v/>
      </c>
      <c r="F35" s="2" t="str">
        <f>IFERROR(VLOOKUP($A35,'Runde 5'!$U:$V,2,FALSE),"")</f>
        <v/>
      </c>
      <c r="G35" s="2" t="str">
        <f>IFERROR(VLOOKUP($A35,'Runde 6'!$U:$V,2,FALSE),"")</f>
        <v/>
      </c>
      <c r="H35" s="2" t="str">
        <f>IFERROR(VLOOKUP($A35,'Runde 7'!$U:$V,2,FALSE),"")</f>
        <v/>
      </c>
      <c r="I35" s="2">
        <f t="shared" si="0"/>
        <v>1150</v>
      </c>
      <c r="J35" s="64">
        <f t="shared" si="1"/>
        <v>383.33333333333331</v>
      </c>
      <c r="K35" s="64">
        <v>384.4</v>
      </c>
      <c r="M35" s="4"/>
    </row>
    <row r="36" spans="1:13" ht="18.75" x14ac:dyDescent="0.3">
      <c r="A36" s="1" t="s">
        <v>67</v>
      </c>
      <c r="B36" s="2" t="str">
        <f>IFERROR(VLOOKUP($A36,'Runde 1'!$U:$V,2,FALSE),"")</f>
        <v/>
      </c>
      <c r="C36" s="2">
        <f>IFERROR(VLOOKUP($A36,'Runde 2'!$U:$V,2,FALSE),"")</f>
        <v>367</v>
      </c>
      <c r="D36" s="2">
        <f>IFERROR(VLOOKUP($A36,'Runde 3'!$U:$V,2,FALSE),"")</f>
        <v>366</v>
      </c>
      <c r="E36" s="2" t="str">
        <f>IFERROR(VLOOKUP($A36,'Runde 4'!$U:$V,2,FALSE),"")</f>
        <v/>
      </c>
      <c r="F36" s="2" t="str">
        <f>IFERROR(VLOOKUP($A36,'Runde 5'!$U:$V,2,FALSE),"")</f>
        <v/>
      </c>
      <c r="G36" s="2" t="str">
        <f>IFERROR(VLOOKUP($A36,'Runde 6'!$U:$V,2,FALSE),"")</f>
        <v/>
      </c>
      <c r="H36" s="2" t="str">
        <f>IFERROR(VLOOKUP($A36,'Runde 7'!$U:$V,2,FALSE),"")</f>
        <v/>
      </c>
      <c r="I36" s="2">
        <f t="shared" si="0"/>
        <v>733</v>
      </c>
      <c r="J36" s="64">
        <f t="shared" si="1"/>
        <v>366.5</v>
      </c>
      <c r="K36" s="64">
        <v>375</v>
      </c>
      <c r="M36" s="4"/>
    </row>
    <row r="37" spans="1:13" ht="18.75" x14ac:dyDescent="0.3">
      <c r="A37" s="1" t="s">
        <v>43</v>
      </c>
      <c r="B37" s="2" t="str">
        <f>IFERROR(VLOOKUP($A37,'Runde 1'!$U:$V,2,FALSE),"")</f>
        <v/>
      </c>
      <c r="C37" s="2" t="str">
        <f>IFERROR(VLOOKUP($A37,'Runde 2'!$U:$V,2,FALSE),"")</f>
        <v/>
      </c>
      <c r="D37" s="2" t="str">
        <f>IFERROR(VLOOKUP($A37,'Runde 3'!$U:$V,2,FALSE),"")</f>
        <v/>
      </c>
      <c r="E37" s="2" t="str">
        <f>IFERROR(VLOOKUP($A37,'Runde 4'!$U:$V,2,FALSE),"")</f>
        <v/>
      </c>
      <c r="F37" s="2" t="str">
        <f>IFERROR(VLOOKUP($A37,'Runde 5'!$U:$V,2,FALSE),"")</f>
        <v/>
      </c>
      <c r="G37" s="2" t="str">
        <f>IFERROR(VLOOKUP($A37,'Runde 6'!$U:$V,2,FALSE),"")</f>
        <v/>
      </c>
      <c r="H37" s="2" t="str">
        <f>IFERROR(VLOOKUP($A37,'Runde 7'!$U:$V,2,FALSE),"")</f>
        <v/>
      </c>
      <c r="I37" s="2">
        <f t="shared" si="0"/>
        <v>0</v>
      </c>
      <c r="J37" s="64" t="str">
        <f t="shared" si="1"/>
        <v/>
      </c>
      <c r="K37" s="64" t="s">
        <v>39</v>
      </c>
      <c r="M37" s="4"/>
    </row>
    <row r="38" spans="1:13" ht="18.75" x14ac:dyDescent="0.3">
      <c r="A38" s="1"/>
      <c r="B38" s="2"/>
      <c r="C38" s="2"/>
      <c r="D38" s="2"/>
      <c r="E38" s="2"/>
      <c r="F38" s="2"/>
      <c r="G38" s="2"/>
      <c r="H38" s="2"/>
      <c r="I38" s="2"/>
      <c r="J38" s="64"/>
      <c r="K38" s="64"/>
      <c r="M38" s="4"/>
    </row>
    <row r="39" spans="1:13" ht="18.75" x14ac:dyDescent="0.3">
      <c r="A39" s="79" t="s">
        <v>43</v>
      </c>
      <c r="B39" s="2" t="str">
        <f>IFERROR(VLOOKUP($A39,'Runde 1'!$U:$V,2,FALSE),"")</f>
        <v/>
      </c>
      <c r="C39" s="2" t="str">
        <f>IFERROR(VLOOKUP($A39,'Runde 2'!$U:$V,2,FALSE),"")</f>
        <v/>
      </c>
      <c r="D39" s="2" t="str">
        <f>IFERROR(VLOOKUP($A39,'Runde 3'!$U:$V,2,FALSE),"")</f>
        <v/>
      </c>
      <c r="E39" s="2" t="str">
        <f>IFERROR(VLOOKUP($A39,'Runde 4'!$U:$V,2,FALSE),"")</f>
        <v/>
      </c>
      <c r="F39" s="2" t="str">
        <f>IFERROR(VLOOKUP($A39,'Runde 5'!$U:$V,2,FALSE),"")</f>
        <v/>
      </c>
      <c r="G39" s="2" t="str">
        <f>IFERROR(VLOOKUP($A39,'Runde 6'!$U:$V,2,FALSE),"")</f>
        <v/>
      </c>
      <c r="H39" s="2" t="str">
        <f>IFERROR(VLOOKUP($A39,'Runde 7'!$U:$V,2,FALSE),"")</f>
        <v/>
      </c>
      <c r="I39" s="2"/>
      <c r="J39" s="64" t="str">
        <f t="shared" ref="J39:J56" si="2">IFERROR(AVERAGE(B39:H39),"")</f>
        <v/>
      </c>
      <c r="K39" s="64"/>
      <c r="M39" s="4"/>
    </row>
    <row r="40" spans="1:13" ht="18.75" x14ac:dyDescent="0.3">
      <c r="A40" s="5" t="s">
        <v>75</v>
      </c>
      <c r="B40" s="2"/>
      <c r="C40" s="2" t="str">
        <f>IFERROR(VLOOKUP($A40,'Runde 2'!$U:$V,2,FALSE),"")</f>
        <v/>
      </c>
      <c r="D40" s="2">
        <f>IFERROR(VLOOKUP($A40,'Runde 3'!$U:$V,2,FALSE),"")</f>
        <v>1154</v>
      </c>
      <c r="E40" s="2">
        <f>IFERROR(VLOOKUP($A40,'Runde 4'!$U:$V,2,FALSE),"")</f>
        <v>1164</v>
      </c>
      <c r="F40" s="2" t="str">
        <f>IFERROR(VLOOKUP($A40,'Runde 5'!$U:$V,2,FALSE),"")</f>
        <v/>
      </c>
      <c r="G40" s="2" t="str">
        <f>IFERROR(VLOOKUP($A40,'Runde 6'!$U:$V,2,FALSE),"")</f>
        <v/>
      </c>
      <c r="H40" s="2" t="str">
        <f>IFERROR(VLOOKUP($A40,'Runde 7'!$U:$V,2,FALSE),"")</f>
        <v/>
      </c>
      <c r="I40" s="2"/>
      <c r="J40" s="64"/>
      <c r="K40" s="64"/>
      <c r="M40" s="4"/>
    </row>
    <row r="41" spans="1:13" ht="18.75" x14ac:dyDescent="0.3">
      <c r="A41" s="79" t="s">
        <v>80</v>
      </c>
      <c r="B41" s="2" t="str">
        <f>IFERROR(VLOOKUP($A41,'Runde 1'!$U:$V,2,FALSE),"")</f>
        <v/>
      </c>
      <c r="C41" s="2" t="str">
        <f>IFERROR(VLOOKUP($A41,'Runde 2'!$U:$V,2,FALSE),"")</f>
        <v/>
      </c>
      <c r="D41" s="2" t="str">
        <f>IFERROR(VLOOKUP($A41,'Runde 3'!$U:$V,2,FALSE),"")</f>
        <v/>
      </c>
      <c r="E41" s="2" t="str">
        <f>IFERROR(VLOOKUP($A41,'Runde 4'!$U:$V,2,FALSE),"")</f>
        <v/>
      </c>
      <c r="F41" s="2" t="str">
        <f>IFERROR(VLOOKUP($A41,'Runde 5'!$U:$V,2,FALSE),"")</f>
        <v/>
      </c>
      <c r="G41" s="2" t="str">
        <f>IFERROR(VLOOKUP($A41,'Runde 6'!$U:$V,2,FALSE),"")</f>
        <v/>
      </c>
      <c r="H41" s="2" t="str">
        <f>IFERROR(VLOOKUP($A41,'Runde 7'!$U:$V,2,FALSE),"")</f>
        <v/>
      </c>
      <c r="I41" s="2">
        <f t="shared" ref="I41:I56" si="3">SUM(B41:H41)</f>
        <v>0</v>
      </c>
      <c r="J41" s="64" t="str">
        <f t="shared" si="2"/>
        <v/>
      </c>
      <c r="K41" s="64"/>
      <c r="M41" s="4"/>
    </row>
    <row r="42" spans="1:13" ht="18.75" x14ac:dyDescent="0.3">
      <c r="A42" s="79" t="s">
        <v>81</v>
      </c>
      <c r="B42" s="2">
        <f>IFERROR(VLOOKUP($A42,'Runde 1'!$U:$V,2,FALSE),"")</f>
        <v>385</v>
      </c>
      <c r="C42" s="2" t="str">
        <f>IFERROR(VLOOKUP($A42,'Runde 2'!$U:$V,2,FALSE),"")</f>
        <v/>
      </c>
      <c r="D42" s="2">
        <f>IFERROR(VLOOKUP($A42,'Runde 3'!$U:$V,2,FALSE),"")</f>
        <v>392</v>
      </c>
      <c r="E42" s="2">
        <f>IFERROR(VLOOKUP($A42,'Runde 4'!$U:$V,2,FALSE),"")</f>
        <v>393</v>
      </c>
      <c r="F42" s="2" t="str">
        <f>IFERROR(VLOOKUP($A42,'Runde 5'!$U:$V,2,FALSE),"")</f>
        <v/>
      </c>
      <c r="G42" s="2" t="str">
        <f>IFERROR(VLOOKUP($A42,'Runde 6'!$U:$V,2,FALSE),"")</f>
        <v/>
      </c>
      <c r="H42" s="2" t="str">
        <f>IFERROR(VLOOKUP($A42,'Runde 7'!$U:$V,2,FALSE),"")</f>
        <v/>
      </c>
      <c r="I42" s="2">
        <f t="shared" si="3"/>
        <v>1170</v>
      </c>
      <c r="J42" s="64">
        <f>IFERROR(AVERAGE(B42:H42),"")</f>
        <v>390</v>
      </c>
      <c r="K42" s="64"/>
      <c r="M42" s="4"/>
    </row>
    <row r="43" spans="1:13" ht="18.75" x14ac:dyDescent="0.3">
      <c r="A43" s="79" t="s">
        <v>82</v>
      </c>
      <c r="B43" s="2" t="str">
        <f>IFERROR(VLOOKUP($A43,'Runde 1'!$U:$V,2,FALSE),"")</f>
        <v/>
      </c>
      <c r="C43" s="2" t="str">
        <f>IFERROR(VLOOKUP($A43,'Runde 2'!$U:$V,2,FALSE),"")</f>
        <v/>
      </c>
      <c r="D43" s="2" t="str">
        <f>IFERROR(VLOOKUP($A43,'Runde 3'!$U:$V,2,FALSE),"")</f>
        <v/>
      </c>
      <c r="E43" s="2" t="str">
        <f>IFERROR(VLOOKUP($A43,'Runde 4'!$U:$V,2,FALSE),"")</f>
        <v/>
      </c>
      <c r="F43" s="2" t="str">
        <f>IFERROR(VLOOKUP($A43,'Runde 5'!$U:$V,2,FALSE),"")</f>
        <v/>
      </c>
      <c r="G43" s="2" t="str">
        <f>IFERROR(VLOOKUP($A43,'Runde 6'!$U:$V,2,FALSE),"")</f>
        <v/>
      </c>
      <c r="H43" s="2" t="str">
        <f>IFERROR(VLOOKUP($A43,'Runde 7'!$U:$V,2,FALSE),"")</f>
        <v/>
      </c>
      <c r="I43" s="2">
        <f t="shared" si="3"/>
        <v>0</v>
      </c>
      <c r="J43" s="64" t="str">
        <f t="shared" si="2"/>
        <v/>
      </c>
      <c r="K43" s="64"/>
      <c r="M43" s="4"/>
    </row>
    <row r="44" spans="1:13" ht="18.75" x14ac:dyDescent="0.3">
      <c r="A44" s="79" t="s">
        <v>93</v>
      </c>
      <c r="B44" s="2" t="str">
        <f>IFERROR(VLOOKUP($A44,'Runde 1'!$U:$V,2,FALSE),"")</f>
        <v/>
      </c>
      <c r="C44" s="2" t="str">
        <f>IFERROR(VLOOKUP($A44,'Runde 2'!$U:$V,2,FALSE),"")</f>
        <v/>
      </c>
      <c r="D44" s="2" t="str">
        <f>IFERROR(VLOOKUP($A44,'Runde 3'!$U:$V,2,FALSE),"")</f>
        <v/>
      </c>
      <c r="E44" s="2" t="str">
        <f>IFERROR(VLOOKUP($A44,'Runde 4'!$U:$V,2,FALSE),"")</f>
        <v/>
      </c>
      <c r="F44" s="2" t="str">
        <f>IFERROR(VLOOKUP($A44,'Runde 5'!$U:$V,2,FALSE),"")</f>
        <v/>
      </c>
      <c r="G44" s="2" t="str">
        <f>IFERROR(VLOOKUP($A44,'Runde 6'!$U:$V,2,FALSE),"")</f>
        <v/>
      </c>
      <c r="H44" s="2" t="str">
        <f>IFERROR(VLOOKUP($A44,'Runde 7'!$U:$V,2,FALSE),"")</f>
        <v/>
      </c>
      <c r="I44" s="2">
        <f t="shared" si="3"/>
        <v>0</v>
      </c>
      <c r="J44" s="64" t="str">
        <f t="shared" si="2"/>
        <v/>
      </c>
      <c r="K44" s="64"/>
      <c r="M44" s="4"/>
    </row>
    <row r="45" spans="1:13" ht="18.75" x14ac:dyDescent="0.3">
      <c r="A45" s="79" t="s">
        <v>92</v>
      </c>
      <c r="B45" s="2" t="str">
        <f>IFERROR(VLOOKUP($A45,'Runde 1'!$U:$V,2,FALSE),"")</f>
        <v/>
      </c>
      <c r="C45" s="2" t="str">
        <f>IFERROR(VLOOKUP($A45,'Runde 2'!$U:$V,2,FALSE),"")</f>
        <v/>
      </c>
      <c r="D45" s="2" t="str">
        <f>IFERROR(VLOOKUP($A45,'Runde 3'!$U:$V,2,FALSE),"")</f>
        <v/>
      </c>
      <c r="E45" s="2" t="str">
        <f>IFERROR(VLOOKUP($A45,'Runde 4'!$U:$V,2,FALSE),"")</f>
        <v/>
      </c>
      <c r="F45" s="2" t="str">
        <f>IFERROR(VLOOKUP($A45,'Runde 5'!$U:$V,2,FALSE),"")</f>
        <v/>
      </c>
      <c r="G45" s="2" t="str">
        <f>IFERROR(VLOOKUP($A45,'Runde 6'!$U:$V,2,FALSE),"")</f>
        <v/>
      </c>
      <c r="H45" s="2" t="str">
        <f>IFERROR(VLOOKUP($A45,'Runde 7'!$U:$V,2,FALSE),"")</f>
        <v/>
      </c>
      <c r="I45" s="2">
        <f t="shared" si="3"/>
        <v>0</v>
      </c>
      <c r="J45" s="64" t="str">
        <f t="shared" si="2"/>
        <v/>
      </c>
      <c r="K45" s="64"/>
      <c r="M45" s="4"/>
    </row>
    <row r="46" spans="1:13" ht="18.75" x14ac:dyDescent="0.3">
      <c r="A46" s="79" t="s">
        <v>98</v>
      </c>
      <c r="B46" s="2">
        <f>IFERROR(VLOOKUP($A46,'Runde 1'!$U:$V,2,FALSE),"")</f>
        <v>395</v>
      </c>
      <c r="C46" s="2" t="str">
        <f>IFERROR(VLOOKUP($A46,'Runde 2'!$U:$V,2,FALSE),"")</f>
        <v/>
      </c>
      <c r="D46" s="2">
        <f>IFERROR(VLOOKUP($A46,'Runde 3'!$U:$V,2,FALSE),"")</f>
        <v>385</v>
      </c>
      <c r="E46" s="2">
        <f>IFERROR(VLOOKUP($A46,'Runde 4'!$U:$V,2,FALSE),"")</f>
        <v>391</v>
      </c>
      <c r="F46" s="2" t="str">
        <f>IFERROR(VLOOKUP($A46,'Runde 5'!$U:$V,2,FALSE),"")</f>
        <v/>
      </c>
      <c r="G46" s="2" t="str">
        <f>IFERROR(VLOOKUP($A46,'Runde 6'!$U:$V,2,FALSE),"")</f>
        <v/>
      </c>
      <c r="H46" s="2" t="str">
        <f>IFERROR(VLOOKUP($A46,'Runde 7'!$U:$V,2,FALSE),"")</f>
        <v/>
      </c>
      <c r="I46" s="2">
        <f t="shared" si="3"/>
        <v>1171</v>
      </c>
      <c r="J46" s="64">
        <f t="shared" si="2"/>
        <v>390.33333333333331</v>
      </c>
      <c r="K46" s="64"/>
      <c r="M46" s="4"/>
    </row>
    <row r="47" spans="1:13" ht="18.75" x14ac:dyDescent="0.3">
      <c r="A47" s="1" t="s">
        <v>99</v>
      </c>
      <c r="B47" s="2">
        <f>IFERROR(VLOOKUP($A47,'Runde 1'!$U:$V,2,FALSE),"")</f>
        <v>386</v>
      </c>
      <c r="C47" s="2" t="str">
        <f>IFERROR(VLOOKUP($A47,'Runde 2'!$U:$V,2,FALSE),"")</f>
        <v/>
      </c>
      <c r="D47" s="2" t="str">
        <f>IFERROR(VLOOKUP($A47,'Runde 3'!$U:$V,2,FALSE),"")</f>
        <v/>
      </c>
      <c r="E47" s="2">
        <f>IFERROR(VLOOKUP($A47,'Runde 4'!$U:$V,2,FALSE),"")</f>
        <v>380</v>
      </c>
      <c r="F47" s="2" t="str">
        <f>IFERROR(VLOOKUP($A47,'Runde 5'!$U:$V,2,FALSE),"")</f>
        <v/>
      </c>
      <c r="G47" s="2" t="str">
        <f>IFERROR(VLOOKUP($A47,'Runde 6'!$U:$V,2,FALSE),"")</f>
        <v/>
      </c>
      <c r="H47" s="2" t="str">
        <f>IFERROR(VLOOKUP($A47,'Runde 7'!$U:$V,2,FALSE),"")</f>
        <v/>
      </c>
      <c r="I47" s="2">
        <f>SUM(B47:H47)</f>
        <v>766</v>
      </c>
      <c r="J47" s="64">
        <f>IFERROR(AVERAGE(B47:H47),"")</f>
        <v>383</v>
      </c>
      <c r="K47" s="64"/>
      <c r="M47" s="4"/>
    </row>
    <row r="48" spans="1:13" ht="18.75" x14ac:dyDescent="0.3">
      <c r="A48" s="79" t="s">
        <v>110</v>
      </c>
      <c r="B48" s="2" t="str">
        <f>IFERROR(VLOOKUP($A48,'Runde 1'!$U:$V,2,FALSE),"")</f>
        <v/>
      </c>
      <c r="C48" s="2" t="str">
        <f>IFERROR(VLOOKUP($A48,'Runde 2'!$U:$V,2,FALSE),"")</f>
        <v/>
      </c>
      <c r="D48" s="2">
        <f>IFERROR(VLOOKUP($A48,'Runde 3'!$U:$V,2,FALSE),"")</f>
        <v>377</v>
      </c>
      <c r="E48" s="2" t="str">
        <f>IFERROR(VLOOKUP($A48,'Runde 4'!$U:$V,2,FALSE),"")</f>
        <v/>
      </c>
      <c r="F48" s="2" t="str">
        <f>IFERROR(VLOOKUP($A48,'Runde 5'!$U:$V,2,FALSE),"")</f>
        <v/>
      </c>
      <c r="G48" s="2" t="str">
        <f>IFERROR(VLOOKUP($A48,'Runde 6'!$U:$V,2,FALSE),"")</f>
        <v/>
      </c>
      <c r="H48" s="2" t="str">
        <f>IFERROR(VLOOKUP($A48,'Runde 7'!$U:$V,2,FALSE),"")</f>
        <v/>
      </c>
      <c r="I48" s="2">
        <f>SUM(B48:H48)</f>
        <v>377</v>
      </c>
      <c r="J48" s="64">
        <f>IFERROR(AVERAGE(B48:H48),"")</f>
        <v>377</v>
      </c>
      <c r="K48" s="64"/>
      <c r="M48" s="4"/>
    </row>
    <row r="49" spans="1:13" ht="18.75" x14ac:dyDescent="0.3">
      <c r="A49" s="5" t="s">
        <v>74</v>
      </c>
      <c r="B49" s="2" t="str">
        <f>IFERROR(VLOOKUP($A49,'Runde 1'!$U:$V,2,FALSE),"")</f>
        <v/>
      </c>
      <c r="C49" s="2">
        <f>IFERROR(VLOOKUP($A49,'Runde 2'!$U:$V,2,FALSE),"")</f>
        <v>1130</v>
      </c>
      <c r="D49" s="2">
        <f>IFERROR(VLOOKUP($A49,'Runde 3'!$U:$V,2,FALSE),"")</f>
        <v>1164</v>
      </c>
      <c r="E49" s="2">
        <f>IFERROR(VLOOKUP($A49,'Runde 4'!$U:$V,2,FALSE),"")</f>
        <v>1173</v>
      </c>
      <c r="F49" s="2" t="str">
        <f>IFERROR(VLOOKUP($A49,'Runde 5'!$U:$V,2,FALSE),"")</f>
        <v/>
      </c>
      <c r="G49" s="2" t="str">
        <f>IFERROR(VLOOKUP($A49,'Runde 6'!$U:$V,2,FALSE),"")</f>
        <v/>
      </c>
      <c r="H49" s="2" t="str">
        <f>IFERROR(VLOOKUP($A49,'Runde 7'!$U:$V,2,FALSE),"")</f>
        <v/>
      </c>
      <c r="I49" s="2">
        <f t="shared" si="3"/>
        <v>3467</v>
      </c>
      <c r="J49" s="64">
        <f t="shared" si="2"/>
        <v>1155.6666666666667</v>
      </c>
      <c r="K49" s="64"/>
      <c r="M49" s="4"/>
    </row>
    <row r="50" spans="1:13" ht="18.75" x14ac:dyDescent="0.3">
      <c r="A50" s="79" t="s">
        <v>103</v>
      </c>
      <c r="B50" s="2"/>
      <c r="C50" s="2" t="str">
        <f>IFERROR(VLOOKUP($A50,'Runde 2'!$U:$V,2,FALSE),"")</f>
        <v/>
      </c>
      <c r="D50" s="2">
        <f>IFERROR(VLOOKUP($A50,'Runde 3'!$U:$V,2,FALSE),"")</f>
        <v>399</v>
      </c>
      <c r="E50" s="2">
        <f>IFERROR(VLOOKUP($A50,'Runde 4'!$U:$V,2,FALSE),"")</f>
        <v>397</v>
      </c>
      <c r="F50" s="2" t="str">
        <f>IFERROR(VLOOKUP($A50,'Runde 5'!$U:$V,2,FALSE),"")</f>
        <v/>
      </c>
      <c r="G50" s="2" t="str">
        <f>IFERROR(VLOOKUP($A50,'Runde 6'!$U:$V,2,FALSE),"")</f>
        <v/>
      </c>
      <c r="H50" s="2" t="str">
        <f>IFERROR(VLOOKUP($A50,'Runde 7'!$U:$V,2,FALSE),"")</f>
        <v/>
      </c>
      <c r="I50" s="2">
        <f t="shared" si="3"/>
        <v>796</v>
      </c>
      <c r="J50" s="64"/>
      <c r="K50" s="64">
        <v>398.5</v>
      </c>
      <c r="M50" s="4"/>
    </row>
    <row r="51" spans="1:13" ht="18.75" x14ac:dyDescent="0.3">
      <c r="A51" s="79" t="s">
        <v>102</v>
      </c>
      <c r="B51" s="2"/>
      <c r="C51" s="2">
        <f>IFERROR(VLOOKUP($A51,'Runde 2'!$U:$V,2,FALSE),"")</f>
        <v>375</v>
      </c>
      <c r="D51" s="2" t="str">
        <f>IFERROR(VLOOKUP($A51,'Runde 3'!$U:$V,2,FALSE),"")</f>
        <v/>
      </c>
      <c r="E51" s="2">
        <f>IFERROR(VLOOKUP($A51,'Runde 4'!$U:$V,2,FALSE),"")</f>
        <v>390</v>
      </c>
      <c r="F51" s="2" t="str">
        <f>IFERROR(VLOOKUP($A51,'Runde 5'!$U:$V,2,FALSE),"")</f>
        <v/>
      </c>
      <c r="G51" s="2" t="str">
        <f>IFERROR(VLOOKUP($A51,'Runde 6'!$U:$V,2,FALSE),"")</f>
        <v/>
      </c>
      <c r="H51" s="2" t="str">
        <f>IFERROR(VLOOKUP($A51,'Runde 7'!$U:$V,2,FALSE),"")</f>
        <v/>
      </c>
      <c r="I51" s="2">
        <f t="shared" si="3"/>
        <v>765</v>
      </c>
      <c r="J51" s="64">
        <f>IFERROR(AVERAGE(B51:H51),"")</f>
        <v>382.5</v>
      </c>
      <c r="K51" s="64">
        <v>386.5</v>
      </c>
      <c r="M51" s="4"/>
    </row>
    <row r="52" spans="1:13" ht="18.75" x14ac:dyDescent="0.3">
      <c r="A52" s="79" t="s">
        <v>83</v>
      </c>
      <c r="B52" s="2" t="str">
        <f>IFERROR(VLOOKUP($A52,'Runde 1'!$U:$V,2,FALSE),"")</f>
        <v/>
      </c>
      <c r="C52" s="2">
        <f>IFERROR(VLOOKUP($A52,'Runde 2'!$U:$V,2,FALSE),"")</f>
        <v>366</v>
      </c>
      <c r="D52" s="2" t="str">
        <f>IFERROR(VLOOKUP($A52,'Runde 3'!$U:$V,2,FALSE),"")</f>
        <v/>
      </c>
      <c r="E52" s="2" t="str">
        <f>IFERROR(VLOOKUP($A52,'Runde 4'!$U:$V,2,FALSE),"")</f>
        <v/>
      </c>
      <c r="F52" s="2" t="str">
        <f>IFERROR(VLOOKUP($A52,'Runde 5'!$U:$V,2,FALSE),"")</f>
        <v/>
      </c>
      <c r="G52" s="2" t="str">
        <f>IFERROR(VLOOKUP($A52,'Runde 6'!$U:$V,2,FALSE),"")</f>
        <v/>
      </c>
      <c r="H52" s="2" t="str">
        <f>IFERROR(VLOOKUP($A52,'Runde 7'!$U:$V,2,FALSE),"")</f>
        <v/>
      </c>
      <c r="I52" s="2">
        <f t="shared" si="3"/>
        <v>366</v>
      </c>
      <c r="J52" s="64">
        <f t="shared" si="2"/>
        <v>366</v>
      </c>
      <c r="K52" s="64">
        <v>378</v>
      </c>
      <c r="M52" s="4"/>
    </row>
    <row r="53" spans="1:13" ht="18.75" x14ac:dyDescent="0.3">
      <c r="A53" s="79" t="s">
        <v>85</v>
      </c>
      <c r="B53" s="2" t="str">
        <f>IFERROR(VLOOKUP($A53,'Runde 1'!$U:$V,2,FALSE),"")</f>
        <v/>
      </c>
      <c r="C53" s="2" t="str">
        <f>IFERROR(VLOOKUP($A53,'Runde 2'!$U:$V,2,FALSE),"")</f>
        <v/>
      </c>
      <c r="D53" s="2" t="str">
        <f>IFERROR(VLOOKUP($A53,'Runde 3'!$U:$V,2,FALSE),"")</f>
        <v/>
      </c>
      <c r="E53" s="2" t="str">
        <f>IFERROR(VLOOKUP($A53,'Runde 4'!$U:$V,2,FALSE),"")</f>
        <v/>
      </c>
      <c r="F53" s="2" t="str">
        <f>IFERROR(VLOOKUP($A53,'Runde 5'!$U:$V,2,FALSE),"")</f>
        <v/>
      </c>
      <c r="G53" s="2" t="str">
        <f>IFERROR(VLOOKUP($A53,'Runde 6'!$U:$V,2,FALSE),"")</f>
        <v/>
      </c>
      <c r="H53" s="2" t="str">
        <f>IFERROR(VLOOKUP($A53,'Runde 7'!$U:$V,2,FALSE),"")</f>
        <v/>
      </c>
      <c r="I53" s="2">
        <f t="shared" si="3"/>
        <v>0</v>
      </c>
      <c r="J53" s="64" t="str">
        <f t="shared" si="2"/>
        <v/>
      </c>
      <c r="K53" s="64">
        <v>355.75</v>
      </c>
      <c r="M53" s="4"/>
    </row>
    <row r="54" spans="1:13" ht="18.75" x14ac:dyDescent="0.3">
      <c r="A54" s="79" t="s">
        <v>87</v>
      </c>
      <c r="B54" s="2" t="str">
        <f>IFERROR(VLOOKUP($A54,'Runde 1'!$U:$V,2,FALSE),"")</f>
        <v/>
      </c>
      <c r="C54" s="2" t="str">
        <f>IFERROR(VLOOKUP($A54,'Runde 2'!$U:$V,2,FALSE),"")</f>
        <v/>
      </c>
      <c r="D54" s="2" t="str">
        <f>IFERROR(VLOOKUP($A54,'Runde 3'!$U:$V,2,FALSE),"")</f>
        <v/>
      </c>
      <c r="E54" s="2" t="str">
        <f>IFERROR(VLOOKUP($A54,'Runde 4'!$U:$V,2,FALSE),"")</f>
        <v/>
      </c>
      <c r="F54" s="2" t="str">
        <f>IFERROR(VLOOKUP($A54,'Runde 5'!$U:$V,2,FALSE),"")</f>
        <v/>
      </c>
      <c r="G54" s="2" t="str">
        <f>IFERROR(VLOOKUP($A54,'Runde 6'!$U:$V,2,FALSE),"")</f>
        <v/>
      </c>
      <c r="H54" s="2" t="str">
        <f>IFERROR(VLOOKUP($A54,'Runde 7'!$U:$V,2,FALSE),"")</f>
        <v/>
      </c>
      <c r="I54" s="2">
        <f t="shared" si="3"/>
        <v>0</v>
      </c>
      <c r="J54" s="64" t="str">
        <f t="shared" si="2"/>
        <v/>
      </c>
      <c r="K54" s="64">
        <v>342</v>
      </c>
      <c r="M54" s="4"/>
    </row>
    <row r="55" spans="1:13" ht="18.75" x14ac:dyDescent="0.3">
      <c r="A55" s="79" t="s">
        <v>89</v>
      </c>
      <c r="B55" s="2" t="str">
        <f>IFERROR(VLOOKUP($A55,'Runde 1'!$U:$V,2,FALSE),"")</f>
        <v/>
      </c>
      <c r="C55" s="2" t="str">
        <f>IFERROR(VLOOKUP($A55,'Runde 2'!$U:$V,2,FALSE),"")</f>
        <v/>
      </c>
      <c r="D55" s="2" t="str">
        <f>IFERROR(VLOOKUP($A55,'Runde 3'!$U:$V,2,FALSE),"")</f>
        <v/>
      </c>
      <c r="E55" s="2" t="str">
        <f>IFERROR(VLOOKUP($A55,'Runde 4'!$U:$V,2,FALSE),"")</f>
        <v/>
      </c>
      <c r="F55" s="2" t="str">
        <f>IFERROR(VLOOKUP($A55,'Runde 5'!$U:$V,2,FALSE),"")</f>
        <v/>
      </c>
      <c r="G55" s="2" t="str">
        <f>IFERROR(VLOOKUP($A55,'Runde 6'!$U:$V,2,FALSE),"")</f>
        <v/>
      </c>
      <c r="H55" s="2" t="str">
        <f>IFERROR(VLOOKUP($A55,'Runde 7'!$U:$V,2,FALSE),"")</f>
        <v/>
      </c>
      <c r="I55" s="2">
        <f t="shared" si="3"/>
        <v>0</v>
      </c>
      <c r="J55" s="64" t="str">
        <f t="shared" si="2"/>
        <v/>
      </c>
      <c r="K55" s="64">
        <v>364</v>
      </c>
      <c r="M55" s="4"/>
    </row>
    <row r="56" spans="1:13" ht="18.75" x14ac:dyDescent="0.3">
      <c r="A56" s="79" t="s">
        <v>90</v>
      </c>
      <c r="B56" s="2" t="str">
        <f>IFERROR(VLOOKUP($A56,'Runde 1'!$U:$V,2,FALSE),"")</f>
        <v/>
      </c>
      <c r="C56" s="2" t="str">
        <f>IFERROR(VLOOKUP($A56,'Runde 2'!$U:$V,2,FALSE),"")</f>
        <v/>
      </c>
      <c r="D56" s="2" t="str">
        <f>IFERROR(VLOOKUP($A56,'Runde 3'!$U:$V,2,FALSE),"")</f>
        <v/>
      </c>
      <c r="E56" s="2" t="str">
        <f>IFERROR(VLOOKUP($A56,'Runde 4'!$U:$V,2,FALSE),"")</f>
        <v/>
      </c>
      <c r="F56" s="2" t="str">
        <f>IFERROR(VLOOKUP($A56,'Runde 5'!$U:$V,2,FALSE),"")</f>
        <v/>
      </c>
      <c r="G56" s="2" t="str">
        <f>IFERROR(VLOOKUP($A56,'Runde 6'!$U:$V,2,FALSE),"")</f>
        <v/>
      </c>
      <c r="H56" s="2" t="str">
        <f>IFERROR(VLOOKUP($A56,'Runde 7'!$U:$V,2,FALSE),"")</f>
        <v/>
      </c>
      <c r="I56" s="2">
        <f t="shared" si="3"/>
        <v>0</v>
      </c>
      <c r="J56" s="64" t="str">
        <f t="shared" si="2"/>
        <v/>
      </c>
      <c r="K56" s="64">
        <v>368.75</v>
      </c>
      <c r="M56" s="4"/>
    </row>
    <row r="57" spans="1:13" ht="18.75" x14ac:dyDescent="0.3">
      <c r="A57" s="79" t="s">
        <v>91</v>
      </c>
      <c r="B57" s="2" t="str">
        <f>IFERROR(VLOOKUP($A57,'Runde 1'!$U:$V,2,FALSE),"")</f>
        <v/>
      </c>
      <c r="C57" s="2" t="str">
        <f>IFERROR(VLOOKUP($A57,'Runde 2'!$U:$V,2,FALSE),"")</f>
        <v/>
      </c>
      <c r="D57" s="2">
        <f>IFERROR(VLOOKUP($A57,'Runde 3'!$U:$V,2,FALSE),"")</f>
        <v>379</v>
      </c>
      <c r="E57" s="2" t="str">
        <f>IFERROR(VLOOKUP($A57,'Runde 4'!$U:$V,2,FALSE),"")</f>
        <v/>
      </c>
      <c r="F57" s="2" t="str">
        <f>IFERROR(VLOOKUP($A57,'Runde 5'!$U:$V,2,FALSE),"")</f>
        <v/>
      </c>
      <c r="G57" s="2" t="str">
        <f>IFERROR(VLOOKUP($A57,'Runde 6'!$U:$V,2,FALSE),"")</f>
        <v/>
      </c>
      <c r="H57" s="2" t="str">
        <f>IFERROR(VLOOKUP($A57,'Runde 7'!$U:$V,2,FALSE),"")</f>
        <v/>
      </c>
      <c r="I57" s="2">
        <f t="shared" ref="I57:I58" si="4">SUM(B57:H57)</f>
        <v>379</v>
      </c>
      <c r="J57" s="64">
        <f t="shared" ref="J57:J58" si="5">IFERROR(AVERAGE(B57:H57),"")</f>
        <v>379</v>
      </c>
      <c r="K57" s="64">
        <v>354.5</v>
      </c>
      <c r="M57" s="4"/>
    </row>
    <row r="58" spans="1:13" ht="18.75" x14ac:dyDescent="0.3">
      <c r="A58" s="79" t="s">
        <v>19</v>
      </c>
      <c r="B58" s="2" t="str">
        <f>IFERROR(VLOOKUP($A58,'Runde 1'!$U:$V,2,FALSE),"")</f>
        <v/>
      </c>
      <c r="C58" s="2">
        <f>IFERROR(VLOOKUP($A58,'Runde 2'!$U:$V,2,FALSE),"")</f>
        <v>389</v>
      </c>
      <c r="D58" s="2">
        <v>386</v>
      </c>
      <c r="E58" s="2">
        <f>IFERROR(VLOOKUP($A58,'Runde 4'!$U:$V,2,FALSE),"")</f>
        <v>386</v>
      </c>
      <c r="F58" s="2" t="str">
        <f>IFERROR(VLOOKUP($A58,'Runde 5'!$U:$V,2,FALSE),"")</f>
        <v/>
      </c>
      <c r="G58" s="2" t="str">
        <f>IFERROR(VLOOKUP($A58,'Runde 6'!$U:$V,2,FALSE),"")</f>
        <v/>
      </c>
      <c r="H58" s="2" t="str">
        <f>IFERROR(VLOOKUP($A58,'Runde 7'!$U:$V,2,FALSE),"")</f>
        <v/>
      </c>
      <c r="I58" s="2">
        <f t="shared" si="4"/>
        <v>1161</v>
      </c>
      <c r="J58" s="64">
        <f t="shared" si="5"/>
        <v>387</v>
      </c>
      <c r="K58" s="64">
        <v>387.57142857142856</v>
      </c>
      <c r="M58" s="4"/>
    </row>
    <row r="59" spans="1:13" ht="18.75" x14ac:dyDescent="0.3">
      <c r="M59" s="4"/>
    </row>
    <row r="60" spans="1:13" ht="18.75" x14ac:dyDescent="0.3">
      <c r="M60" s="4"/>
    </row>
  </sheetData>
  <sortState xmlns:xlrd2="http://schemas.microsoft.com/office/spreadsheetml/2017/richdata2" ref="A26:J30">
    <sortCondition descending="1" ref="J26:J30"/>
  </sortState>
  <mergeCells count="1">
    <mergeCell ref="A1:J2"/>
  </mergeCells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X87"/>
  <sheetViews>
    <sheetView workbookViewId="0">
      <selection activeCell="S57" sqref="S57"/>
    </sheetView>
  </sheetViews>
  <sheetFormatPr baseColWidth="10" defaultRowHeight="15" x14ac:dyDescent="0.25"/>
  <cols>
    <col min="2" max="2" width="25.7109375" customWidth="1"/>
    <col min="3" max="15" width="6.7109375" customWidth="1"/>
    <col min="16" max="16" width="25.7109375" customWidth="1"/>
    <col min="21" max="21" width="19" bestFit="1" customWidth="1"/>
  </cols>
  <sheetData>
    <row r="1" spans="1:17" ht="30" x14ac:dyDescent="0.25">
      <c r="A1" s="151" t="s">
        <v>95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2">
        <v>45584</v>
      </c>
      <c r="O1" s="153"/>
      <c r="P1" s="153"/>
      <c r="Q1" s="153"/>
    </row>
    <row r="3" spans="1:17" x14ac:dyDescent="0.25">
      <c r="C3" s="88" t="s">
        <v>22</v>
      </c>
      <c r="D3" s="154"/>
      <c r="E3" s="154"/>
      <c r="F3" s="154"/>
      <c r="G3" s="154"/>
      <c r="H3" s="154"/>
      <c r="I3" s="154"/>
      <c r="J3" s="154"/>
      <c r="K3" s="154"/>
      <c r="L3" s="154"/>
      <c r="M3" s="154"/>
      <c r="N3" s="154"/>
      <c r="O3" s="154"/>
    </row>
    <row r="4" spans="1:17" x14ac:dyDescent="0.25">
      <c r="C4" s="89" t="s">
        <v>94</v>
      </c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</row>
    <row r="5" spans="1:17" x14ac:dyDescent="0.25">
      <c r="C5" s="88" t="s">
        <v>23</v>
      </c>
      <c r="D5" s="154"/>
      <c r="E5" s="154"/>
      <c r="F5" s="154"/>
      <c r="G5" s="154"/>
      <c r="H5" s="154"/>
      <c r="I5" s="154"/>
      <c r="J5" s="154"/>
      <c r="K5" s="154"/>
      <c r="L5" s="154"/>
      <c r="M5" s="154"/>
      <c r="N5" s="154"/>
      <c r="O5" s="154"/>
    </row>
    <row r="7" spans="1:17" x14ac:dyDescent="0.25">
      <c r="A7" s="140" t="s">
        <v>59</v>
      </c>
      <c r="B7" s="140"/>
      <c r="C7" s="140"/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0"/>
      <c r="Q7" s="140"/>
    </row>
    <row r="9" spans="1:17" ht="15.75" thickBot="1" x14ac:dyDescent="0.3">
      <c r="A9" s="170" t="s">
        <v>62</v>
      </c>
      <c r="B9" s="171"/>
      <c r="C9" s="171"/>
      <c r="D9" s="171"/>
      <c r="E9" s="171"/>
      <c r="F9" s="172"/>
      <c r="G9" s="16">
        <v>0</v>
      </c>
      <c r="H9" s="97" t="s">
        <v>21</v>
      </c>
      <c r="I9" s="97"/>
      <c r="J9" s="97"/>
      <c r="K9" s="16">
        <v>3</v>
      </c>
      <c r="L9" s="170" t="s">
        <v>75</v>
      </c>
      <c r="M9" s="171"/>
      <c r="N9" s="171"/>
      <c r="O9" s="171"/>
      <c r="P9" s="171"/>
      <c r="Q9" s="172"/>
    </row>
    <row r="10" spans="1:17" ht="15.75" thickBot="1" x14ac:dyDescent="0.3">
      <c r="A10" s="17"/>
      <c r="B10" s="18" t="s">
        <v>25</v>
      </c>
      <c r="C10" s="19" t="s">
        <v>26</v>
      </c>
      <c r="D10" s="19" t="s">
        <v>27</v>
      </c>
      <c r="E10" s="19" t="s">
        <v>28</v>
      </c>
      <c r="F10" s="19" t="s">
        <v>29</v>
      </c>
      <c r="G10" s="18" t="s">
        <v>30</v>
      </c>
      <c r="H10" s="20"/>
      <c r="I10" s="20"/>
      <c r="J10" s="20"/>
      <c r="K10" s="21"/>
      <c r="L10" s="19" t="s">
        <v>29</v>
      </c>
      <c r="M10" s="19" t="s">
        <v>28</v>
      </c>
      <c r="N10" s="19" t="s">
        <v>27</v>
      </c>
      <c r="O10" s="19" t="s">
        <v>26</v>
      </c>
      <c r="P10" s="21" t="s">
        <v>25</v>
      </c>
      <c r="Q10" s="22" t="s">
        <v>24</v>
      </c>
    </row>
    <row r="11" spans="1:17" x14ac:dyDescent="0.25">
      <c r="A11" s="139">
        <v>1</v>
      </c>
      <c r="B11" s="122" t="s">
        <v>64</v>
      </c>
      <c r="C11" s="46">
        <v>94</v>
      </c>
      <c r="D11" s="46">
        <v>88</v>
      </c>
      <c r="E11" s="46">
        <v>93</v>
      </c>
      <c r="F11" s="46">
        <v>93</v>
      </c>
      <c r="G11" s="47">
        <f>SUM(C11:F11)</f>
        <v>368</v>
      </c>
      <c r="H11" s="48">
        <f>SUM(C12:F12)</f>
        <v>0</v>
      </c>
      <c r="I11" s="49" t="s">
        <v>31</v>
      </c>
      <c r="J11" s="50">
        <f>SUM(L12:O12)</f>
        <v>8</v>
      </c>
      <c r="K11" s="47">
        <f>SUM(L11:O11)</f>
        <v>395</v>
      </c>
      <c r="L11" s="46">
        <v>99</v>
      </c>
      <c r="M11" s="46">
        <v>98</v>
      </c>
      <c r="N11" s="46">
        <v>98</v>
      </c>
      <c r="O11" s="46">
        <v>100</v>
      </c>
      <c r="P11" s="147" t="s">
        <v>98</v>
      </c>
      <c r="Q11" s="139">
        <v>2</v>
      </c>
    </row>
    <row r="12" spans="1:17" x14ac:dyDescent="0.25">
      <c r="A12" s="121"/>
      <c r="B12" s="123"/>
      <c r="C12" s="51">
        <f>IF(C11&lt;O11,0,IF(C11=O11,1,2))</f>
        <v>0</v>
      </c>
      <c r="D12" s="51">
        <f>IF(D11&lt;N11,0,IF(D11=N11,1,2))</f>
        <v>0</v>
      </c>
      <c r="E12" s="51">
        <f>IF(E11&lt;M11,0,IF(E11=M11,1,2))</f>
        <v>0</v>
      </c>
      <c r="F12" s="51">
        <f>IF(F11&lt;L11,0,IF(F11=L11,1,2))</f>
        <v>0</v>
      </c>
      <c r="G12" s="52"/>
      <c r="H12" s="53"/>
      <c r="I12" s="54"/>
      <c r="J12" s="55"/>
      <c r="K12" s="52"/>
      <c r="L12" s="51">
        <f>IF(L11&lt;F11,0,IF(L11=F11,1,2))</f>
        <v>2</v>
      </c>
      <c r="M12" s="51">
        <f>IF(M11&lt;E11,0,IF(M11=E11,1,2))</f>
        <v>2</v>
      </c>
      <c r="N12" s="51">
        <f>IF(N11&lt;D11,0,IF(N11=D11,1,2))</f>
        <v>2</v>
      </c>
      <c r="O12" s="51">
        <f>IF(O11&lt;C11,0,IF(O11=C11,1,2))</f>
        <v>2</v>
      </c>
      <c r="P12" s="148"/>
      <c r="Q12" s="121"/>
    </row>
    <row r="13" spans="1:17" x14ac:dyDescent="0.25">
      <c r="A13" s="120">
        <v>2</v>
      </c>
      <c r="B13" s="122" t="s">
        <v>88</v>
      </c>
      <c r="C13" s="56">
        <v>92</v>
      </c>
      <c r="D13" s="56">
        <v>90</v>
      </c>
      <c r="E13" s="56">
        <v>96</v>
      </c>
      <c r="F13" s="56">
        <v>89</v>
      </c>
      <c r="G13" s="57">
        <f t="shared" ref="G13:G15" si="0">SUM(C13:F13)</f>
        <v>367</v>
      </c>
      <c r="H13" s="58">
        <f>SUM(C14:F14)</f>
        <v>1</v>
      </c>
      <c r="I13" s="59" t="s">
        <v>31</v>
      </c>
      <c r="J13" s="60">
        <f>SUM(L14:O14)</f>
        <v>7</v>
      </c>
      <c r="K13" s="57">
        <f t="shared" ref="K13:K15" si="1">SUM(L13:O13)</f>
        <v>385</v>
      </c>
      <c r="L13" s="56">
        <v>97</v>
      </c>
      <c r="M13" s="56">
        <v>96</v>
      </c>
      <c r="N13" s="56">
        <v>97</v>
      </c>
      <c r="O13" s="56">
        <v>95</v>
      </c>
      <c r="P13" s="124" t="s">
        <v>81</v>
      </c>
      <c r="Q13" s="120">
        <v>4</v>
      </c>
    </row>
    <row r="14" spans="1:17" x14ac:dyDescent="0.25">
      <c r="A14" s="121"/>
      <c r="B14" s="123"/>
      <c r="C14" s="51">
        <f>IF(C13&lt;O13,0,IF(C13=O13,1,2))</f>
        <v>0</v>
      </c>
      <c r="D14" s="51">
        <f>IF(D13&lt;N13,0,IF(D13=N13,1,2))</f>
        <v>0</v>
      </c>
      <c r="E14" s="51">
        <f>IF(E13&lt;M13,0,IF(E13=M13,1,2))</f>
        <v>1</v>
      </c>
      <c r="F14" s="51">
        <f>IF(F13&lt;L13,0,IF(F13=L13,1,2))</f>
        <v>0</v>
      </c>
      <c r="G14" s="52"/>
      <c r="H14" s="53"/>
      <c r="I14" s="54"/>
      <c r="J14" s="55"/>
      <c r="K14" s="52"/>
      <c r="L14" s="51">
        <f>IF(L13&lt;F13,0,IF(L13=F13,1,2))</f>
        <v>2</v>
      </c>
      <c r="M14" s="51">
        <f>IF(M13&lt;E13,0,IF(M13=E13,1,2))</f>
        <v>1</v>
      </c>
      <c r="N14" s="51">
        <f>IF(N13&lt;D13,0,IF(N13=D13,1,2))</f>
        <v>2</v>
      </c>
      <c r="O14" s="51">
        <f>IF(O13&lt;C13,0,IF(O13=C13,1,2))</f>
        <v>2</v>
      </c>
      <c r="P14" s="125"/>
      <c r="Q14" s="121"/>
    </row>
    <row r="15" spans="1:17" x14ac:dyDescent="0.25">
      <c r="A15" s="120">
        <v>3</v>
      </c>
      <c r="B15" s="122" t="s">
        <v>70</v>
      </c>
      <c r="C15" s="56">
        <v>90</v>
      </c>
      <c r="D15" s="56">
        <v>88</v>
      </c>
      <c r="E15" s="56">
        <v>92</v>
      </c>
      <c r="F15" s="56">
        <v>96</v>
      </c>
      <c r="G15" s="57">
        <f t="shared" si="0"/>
        <v>366</v>
      </c>
      <c r="H15" s="58">
        <f>SUM(C16:F16)</f>
        <v>0</v>
      </c>
      <c r="I15" s="59" t="s">
        <v>31</v>
      </c>
      <c r="J15" s="60">
        <f>SUM(L16:O16)</f>
        <v>8</v>
      </c>
      <c r="K15" s="57">
        <f t="shared" si="1"/>
        <v>386</v>
      </c>
      <c r="L15" s="56">
        <v>99</v>
      </c>
      <c r="M15" s="56">
        <v>96</v>
      </c>
      <c r="N15" s="56">
        <v>94</v>
      </c>
      <c r="O15" s="56">
        <v>97</v>
      </c>
      <c r="P15" s="124" t="s">
        <v>99</v>
      </c>
      <c r="Q15" s="120">
        <v>6</v>
      </c>
    </row>
    <row r="16" spans="1:17" x14ac:dyDescent="0.25">
      <c r="A16" s="121"/>
      <c r="B16" s="123"/>
      <c r="C16" s="51">
        <f>IF(C15&lt;O15,0,IF(C15=O15,1,2))</f>
        <v>0</v>
      </c>
      <c r="D16" s="51">
        <f>IF(D15&lt;N15,0,IF(D15=N15,1,2))</f>
        <v>0</v>
      </c>
      <c r="E16" s="51">
        <f>IF(E15&lt;M15,0,IF(E15=M15,1,2))</f>
        <v>0</v>
      </c>
      <c r="F16" s="51">
        <f>IF(F15&lt;L15,0,IF(F15=L15,1,2))</f>
        <v>0</v>
      </c>
      <c r="G16" s="52"/>
      <c r="H16" s="53"/>
      <c r="I16" s="54"/>
      <c r="J16" s="55"/>
      <c r="K16" s="52"/>
      <c r="L16" s="51">
        <f>IF(L15&lt;F15,0,IF(L15=F15,1,2))</f>
        <v>2</v>
      </c>
      <c r="M16" s="51">
        <f>IF(M15&lt;E15,0,IF(M15=E15,1,2))</f>
        <v>2</v>
      </c>
      <c r="N16" s="51">
        <f>IF(N15&lt;D15,0,IF(N15=D15,1,2))</f>
        <v>2</v>
      </c>
      <c r="O16" s="51">
        <f>IF(O15&lt;C15,0,IF(O15=C15,1,2))</f>
        <v>2</v>
      </c>
      <c r="P16" s="125"/>
      <c r="Q16" s="121"/>
    </row>
    <row r="17" spans="1:24" x14ac:dyDescent="0.25">
      <c r="A17" s="23"/>
      <c r="B17" s="162" t="str">
        <f>IF(H17=J17,"Stechen","Kein Stechen erforderlich")</f>
        <v>Kein Stechen erforderlich</v>
      </c>
      <c r="C17" s="163"/>
      <c r="D17" s="164"/>
      <c r="E17" s="165" t="s">
        <v>10</v>
      </c>
      <c r="F17" s="166"/>
      <c r="G17" s="61">
        <f>G15+G13+G11</f>
        <v>1101</v>
      </c>
      <c r="H17" s="24">
        <f>H15+H13+H11</f>
        <v>1</v>
      </c>
      <c r="I17" s="25" t="s">
        <v>31</v>
      </c>
      <c r="J17" s="62">
        <f>J15+J13+J11</f>
        <v>23</v>
      </c>
      <c r="K17" s="61">
        <f>K15+K13+K11</f>
        <v>1166</v>
      </c>
      <c r="L17" s="165" t="s">
        <v>10</v>
      </c>
      <c r="M17" s="166"/>
      <c r="N17" s="167" t="str">
        <f>IF(H17=J17,"Stechen","Kein Stechen erforderlich")</f>
        <v>Kein Stechen erforderlich</v>
      </c>
      <c r="O17" s="168"/>
      <c r="P17" s="169"/>
      <c r="Q17" s="23"/>
    </row>
    <row r="18" spans="1:24" ht="15.75" thickBot="1" x14ac:dyDescent="0.3">
      <c r="A18" s="97"/>
      <c r="B18" s="97"/>
      <c r="C18" s="97"/>
      <c r="D18" s="97"/>
      <c r="E18" s="97"/>
      <c r="F18" s="97"/>
      <c r="G18" s="97"/>
      <c r="H18" s="97"/>
      <c r="I18" s="97"/>
      <c r="J18" s="97"/>
      <c r="K18" s="97"/>
      <c r="L18" s="97"/>
      <c r="M18" s="97"/>
      <c r="N18" s="97"/>
      <c r="O18" s="97"/>
      <c r="P18" s="97"/>
      <c r="Q18" s="97"/>
    </row>
    <row r="19" spans="1:24" ht="15.75" thickBot="1" x14ac:dyDescent="0.3">
      <c r="B19" s="112"/>
      <c r="C19" s="113"/>
      <c r="D19" s="113"/>
      <c r="E19" s="114" t="s">
        <v>32</v>
      </c>
      <c r="F19" s="115"/>
      <c r="G19" s="114" t="s">
        <v>33</v>
      </c>
      <c r="H19" s="116"/>
      <c r="I19" s="115"/>
      <c r="J19" s="114" t="s">
        <v>34</v>
      </c>
      <c r="K19" s="115"/>
      <c r="L19" s="114" t="s">
        <v>35</v>
      </c>
      <c r="M19" s="115"/>
      <c r="N19" s="113"/>
      <c r="O19" s="113"/>
      <c r="P19" s="117"/>
    </row>
    <row r="20" spans="1:24" x14ac:dyDescent="0.25">
      <c r="A20" s="134" t="s">
        <v>30</v>
      </c>
      <c r="B20" s="134"/>
      <c r="C20" s="135" t="s">
        <v>36</v>
      </c>
      <c r="D20" s="135"/>
      <c r="E20" s="26">
        <v>1</v>
      </c>
      <c r="F20" s="27">
        <v>2</v>
      </c>
      <c r="G20" s="26">
        <v>3</v>
      </c>
      <c r="H20" s="136">
        <v>4</v>
      </c>
      <c r="I20" s="137"/>
      <c r="J20" s="26">
        <v>5</v>
      </c>
      <c r="K20" s="27">
        <v>6</v>
      </c>
      <c r="L20" s="26">
        <v>7</v>
      </c>
      <c r="M20" s="27">
        <v>8</v>
      </c>
      <c r="N20" s="135" t="s">
        <v>36</v>
      </c>
      <c r="O20" s="135"/>
      <c r="P20" s="138" t="s">
        <v>30</v>
      </c>
      <c r="Q20" s="138"/>
    </row>
    <row r="21" spans="1:24" x14ac:dyDescent="0.25">
      <c r="A21" s="104">
        <v>0</v>
      </c>
      <c r="B21" s="95" t="s">
        <v>37</v>
      </c>
      <c r="C21" s="97" t="s">
        <v>38</v>
      </c>
      <c r="D21" s="97"/>
      <c r="E21" s="28"/>
      <c r="F21" s="29"/>
      <c r="G21" s="28"/>
      <c r="H21" s="98"/>
      <c r="I21" s="99"/>
      <c r="J21" s="28"/>
      <c r="K21" s="29"/>
      <c r="L21" s="28"/>
      <c r="M21" s="29"/>
      <c r="N21" s="100" t="s">
        <v>38</v>
      </c>
      <c r="O21" s="97"/>
      <c r="P21" s="108" t="s">
        <v>37</v>
      </c>
      <c r="Q21" s="104">
        <v>0</v>
      </c>
      <c r="U21" t="str">
        <f>A9</f>
        <v>SV Kainisch</v>
      </c>
      <c r="V21" s="63">
        <f>G17</f>
        <v>1101</v>
      </c>
      <c r="W21">
        <f>H17</f>
        <v>1</v>
      </c>
      <c r="X21">
        <f>G9</f>
        <v>0</v>
      </c>
    </row>
    <row r="22" spans="1:24" x14ac:dyDescent="0.25">
      <c r="A22" s="105"/>
      <c r="B22" s="96"/>
      <c r="C22" s="97" t="s">
        <v>30</v>
      </c>
      <c r="D22" s="101"/>
      <c r="E22" s="30"/>
      <c r="F22" s="31"/>
      <c r="G22" s="30"/>
      <c r="H22" s="118"/>
      <c r="I22" s="119"/>
      <c r="J22" s="30"/>
      <c r="K22" s="31"/>
      <c r="L22" s="30" t="s">
        <v>39</v>
      </c>
      <c r="M22" s="31" t="s">
        <v>39</v>
      </c>
      <c r="N22" s="100" t="s">
        <v>30</v>
      </c>
      <c r="O22" s="97"/>
      <c r="P22" s="109"/>
      <c r="Q22" s="105"/>
      <c r="U22" t="str">
        <f>B11</f>
        <v>Illmayr Daniel</v>
      </c>
      <c r="V22" s="63">
        <f>G11</f>
        <v>368</v>
      </c>
      <c r="W22" s="63">
        <f>H11</f>
        <v>0</v>
      </c>
    </row>
    <row r="23" spans="1:24" x14ac:dyDescent="0.25">
      <c r="A23" s="104">
        <v>0</v>
      </c>
      <c r="B23" s="95" t="s">
        <v>40</v>
      </c>
      <c r="C23" s="97" t="s">
        <v>38</v>
      </c>
      <c r="D23" s="97"/>
      <c r="E23" s="28"/>
      <c r="F23" s="29"/>
      <c r="G23" s="28"/>
      <c r="H23" s="98"/>
      <c r="I23" s="99"/>
      <c r="J23" s="28"/>
      <c r="K23" s="29"/>
      <c r="L23" s="28"/>
      <c r="M23" s="29"/>
      <c r="N23" s="100" t="s">
        <v>38</v>
      </c>
      <c r="O23" s="97"/>
      <c r="P23" s="108" t="s">
        <v>40</v>
      </c>
      <c r="Q23" s="104">
        <v>0</v>
      </c>
      <c r="U23" t="str">
        <f>B13</f>
        <v>Haim Andreas</v>
      </c>
      <c r="V23" s="63">
        <f>G13</f>
        <v>367</v>
      </c>
      <c r="W23" s="63">
        <f>H13</f>
        <v>1</v>
      </c>
    </row>
    <row r="24" spans="1:24" x14ac:dyDescent="0.25">
      <c r="A24" s="105"/>
      <c r="B24" s="96"/>
      <c r="C24" s="97" t="s">
        <v>30</v>
      </c>
      <c r="D24" s="101"/>
      <c r="E24" s="32" t="s">
        <v>39</v>
      </c>
      <c r="F24" s="33" t="s">
        <v>39</v>
      </c>
      <c r="G24" s="32" t="s">
        <v>39</v>
      </c>
      <c r="H24" s="102" t="s">
        <v>39</v>
      </c>
      <c r="I24" s="103" t="s">
        <v>39</v>
      </c>
      <c r="J24" s="32" t="s">
        <v>39</v>
      </c>
      <c r="K24" s="33" t="s">
        <v>39</v>
      </c>
      <c r="L24" s="32" t="s">
        <v>39</v>
      </c>
      <c r="M24" s="33" t="s">
        <v>39</v>
      </c>
      <c r="N24" s="100" t="s">
        <v>30</v>
      </c>
      <c r="O24" s="97"/>
      <c r="P24" s="109"/>
      <c r="Q24" s="105"/>
      <c r="U24" t="str">
        <f>B15</f>
        <v>Hofer Antonia</v>
      </c>
      <c r="V24" s="63">
        <f>G15</f>
        <v>366</v>
      </c>
      <c r="W24" s="63">
        <f>H15</f>
        <v>0</v>
      </c>
    </row>
    <row r="25" spans="1:24" x14ac:dyDescent="0.25">
      <c r="A25" s="104">
        <v>0</v>
      </c>
      <c r="B25" s="95" t="s">
        <v>41</v>
      </c>
      <c r="C25" s="97" t="s">
        <v>38</v>
      </c>
      <c r="D25" s="97"/>
      <c r="E25" s="34"/>
      <c r="F25" s="35"/>
      <c r="G25" s="34"/>
      <c r="H25" s="106"/>
      <c r="I25" s="107"/>
      <c r="J25" s="34"/>
      <c r="K25" s="35"/>
      <c r="L25" s="34"/>
      <c r="M25" s="35"/>
      <c r="N25" s="100" t="s">
        <v>38</v>
      </c>
      <c r="O25" s="97"/>
      <c r="P25" s="108" t="s">
        <v>41</v>
      </c>
      <c r="Q25" s="104">
        <v>0</v>
      </c>
      <c r="U25" t="str">
        <f>L9</f>
        <v>SV Knittelfeld</v>
      </c>
      <c r="V25" s="63">
        <f>K17</f>
        <v>1166</v>
      </c>
      <c r="W25" s="63">
        <f>J17</f>
        <v>23</v>
      </c>
      <c r="X25">
        <f>K9</f>
        <v>3</v>
      </c>
    </row>
    <row r="26" spans="1:24" ht="15.75" thickBot="1" x14ac:dyDescent="0.3">
      <c r="A26" s="105"/>
      <c r="B26" s="96"/>
      <c r="C26" s="97" t="s">
        <v>30</v>
      </c>
      <c r="D26" s="97"/>
      <c r="E26" s="36" t="s">
        <v>39</v>
      </c>
      <c r="F26" s="37" t="s">
        <v>39</v>
      </c>
      <c r="G26" s="36" t="s">
        <v>39</v>
      </c>
      <c r="H26" s="110" t="s">
        <v>39</v>
      </c>
      <c r="I26" s="111" t="s">
        <v>39</v>
      </c>
      <c r="J26" s="36" t="s">
        <v>39</v>
      </c>
      <c r="K26" s="37" t="s">
        <v>39</v>
      </c>
      <c r="L26" s="36" t="s">
        <v>39</v>
      </c>
      <c r="M26" s="37" t="s">
        <v>39</v>
      </c>
      <c r="N26" s="97" t="s">
        <v>30</v>
      </c>
      <c r="O26" s="97"/>
      <c r="P26" s="109"/>
      <c r="Q26" s="105"/>
      <c r="U26" t="str">
        <f>P11</f>
        <v>Cermak Romina</v>
      </c>
      <c r="V26" s="63">
        <f>K11</f>
        <v>395</v>
      </c>
      <c r="W26" s="63">
        <f>J11</f>
        <v>8</v>
      </c>
    </row>
    <row r="27" spans="1:24" x14ac:dyDescent="0.25">
      <c r="A27" s="38"/>
      <c r="C27" s="39"/>
      <c r="D27" s="40">
        <v>1</v>
      </c>
      <c r="E27" s="40">
        <v>1</v>
      </c>
      <c r="F27" s="40">
        <v>0</v>
      </c>
      <c r="G27" s="40">
        <v>0</v>
      </c>
      <c r="H27" s="40">
        <v>2</v>
      </c>
      <c r="I27" s="41"/>
      <c r="J27" s="40">
        <v>1</v>
      </c>
      <c r="K27" s="40">
        <v>0</v>
      </c>
      <c r="L27" s="40">
        <v>0</v>
      </c>
      <c r="M27" s="40">
        <v>0</v>
      </c>
      <c r="N27" s="42">
        <v>1</v>
      </c>
      <c r="O27" s="43"/>
      <c r="Q27" s="38"/>
      <c r="U27" t="str">
        <f>P13</f>
        <v>Hoffelner Johannes</v>
      </c>
      <c r="V27" s="63">
        <f>K13</f>
        <v>385</v>
      </c>
      <c r="W27" s="63">
        <f t="shared" ref="W27:W28" si="2">J12</f>
        <v>0</v>
      </c>
    </row>
    <row r="28" spans="1:24" x14ac:dyDescent="0.25">
      <c r="A28" s="140" t="s">
        <v>60</v>
      </c>
      <c r="B28" s="140"/>
      <c r="C28" s="140"/>
      <c r="D28" s="140"/>
      <c r="E28" s="140"/>
      <c r="F28" s="140"/>
      <c r="G28" s="140"/>
      <c r="H28" s="140"/>
      <c r="I28" s="140"/>
      <c r="J28" s="140"/>
      <c r="K28" s="140"/>
      <c r="L28" s="140"/>
      <c r="M28" s="140"/>
      <c r="N28" s="140"/>
      <c r="O28" s="140"/>
      <c r="P28" s="140"/>
      <c r="Q28" s="140"/>
      <c r="U28" t="str">
        <f>P15</f>
        <v>Freitag Laura</v>
      </c>
      <c r="V28" s="63">
        <f>K15</f>
        <v>386</v>
      </c>
      <c r="W28" s="63">
        <f t="shared" si="2"/>
        <v>7</v>
      </c>
    </row>
    <row r="29" spans="1:24" x14ac:dyDescent="0.25">
      <c r="S29" s="81"/>
      <c r="U29" t="str">
        <f>A30</f>
        <v>SV Raika Langenwang</v>
      </c>
      <c r="V29" s="63">
        <f>G38</f>
        <v>1113</v>
      </c>
      <c r="W29" s="63">
        <f>H38</f>
        <v>0</v>
      </c>
      <c r="X29">
        <f>G30</f>
        <v>0</v>
      </c>
    </row>
    <row r="30" spans="1:24" ht="15.75" thickBot="1" x14ac:dyDescent="0.3">
      <c r="A30" s="170" t="s">
        <v>11</v>
      </c>
      <c r="B30" s="171"/>
      <c r="C30" s="171"/>
      <c r="D30" s="171"/>
      <c r="E30" s="171"/>
      <c r="F30" s="172"/>
      <c r="G30" s="16">
        <v>0</v>
      </c>
      <c r="H30" s="97" t="s">
        <v>21</v>
      </c>
      <c r="I30" s="97"/>
      <c r="J30" s="97"/>
      <c r="K30" s="16">
        <v>3</v>
      </c>
      <c r="L30" s="170" t="s">
        <v>72</v>
      </c>
      <c r="M30" s="171"/>
      <c r="N30" s="171"/>
      <c r="O30" s="171"/>
      <c r="P30" s="171"/>
      <c r="Q30" s="172"/>
      <c r="U30" t="str">
        <f>B32</f>
        <v>Geisler Michael</v>
      </c>
      <c r="V30" s="63">
        <f>G32</f>
        <v>381</v>
      </c>
      <c r="W30" s="63">
        <f>H32</f>
        <v>0</v>
      </c>
    </row>
    <row r="31" spans="1:24" ht="15.75" thickBot="1" x14ac:dyDescent="0.3">
      <c r="A31" s="17" t="s">
        <v>24</v>
      </c>
      <c r="B31" s="18" t="s">
        <v>25</v>
      </c>
      <c r="C31" s="19" t="s">
        <v>26</v>
      </c>
      <c r="D31" s="19" t="s">
        <v>27</v>
      </c>
      <c r="E31" s="19" t="s">
        <v>28</v>
      </c>
      <c r="F31" s="19" t="s">
        <v>29</v>
      </c>
      <c r="G31" s="18" t="s">
        <v>30</v>
      </c>
      <c r="H31" s="20"/>
      <c r="I31" s="20"/>
      <c r="J31" s="20"/>
      <c r="K31" s="21"/>
      <c r="L31" s="19" t="s">
        <v>29</v>
      </c>
      <c r="M31" s="19" t="s">
        <v>28</v>
      </c>
      <c r="N31" s="19" t="s">
        <v>27</v>
      </c>
      <c r="O31" s="19" t="s">
        <v>26</v>
      </c>
      <c r="P31" s="21" t="s">
        <v>25</v>
      </c>
      <c r="Q31" s="22" t="s">
        <v>24</v>
      </c>
      <c r="U31" t="str">
        <f>B34</f>
        <v>Geisler Daniel</v>
      </c>
      <c r="V31" s="63">
        <f>G34</f>
        <v>372</v>
      </c>
      <c r="W31" s="63">
        <f>H34</f>
        <v>0</v>
      </c>
    </row>
    <row r="32" spans="1:24" ht="15" customHeight="1" x14ac:dyDescent="0.25">
      <c r="A32" s="139">
        <v>1</v>
      </c>
      <c r="B32" s="122" t="s">
        <v>84</v>
      </c>
      <c r="C32" s="46">
        <v>96</v>
      </c>
      <c r="D32" s="46">
        <v>93</v>
      </c>
      <c r="E32" s="46">
        <v>96</v>
      </c>
      <c r="F32" s="46">
        <v>96</v>
      </c>
      <c r="G32" s="47">
        <f>SUM(C32:F32)</f>
        <v>381</v>
      </c>
      <c r="H32" s="48">
        <f>SUM(C33:F33)</f>
        <v>0</v>
      </c>
      <c r="I32" s="49" t="s">
        <v>31</v>
      </c>
      <c r="J32" s="50">
        <f>SUM(L33:O33)</f>
        <v>8</v>
      </c>
      <c r="K32" s="47">
        <f>SUM(L32:O32)</f>
        <v>389</v>
      </c>
      <c r="L32" s="46">
        <v>98</v>
      </c>
      <c r="M32" s="46">
        <v>97</v>
      </c>
      <c r="N32" s="46">
        <v>96</v>
      </c>
      <c r="O32" s="46">
        <v>98</v>
      </c>
      <c r="P32" s="147" t="s">
        <v>68</v>
      </c>
      <c r="Q32" s="139">
        <v>2</v>
      </c>
      <c r="U32" t="str">
        <f>B36</f>
        <v>Wurzwallner Peter</v>
      </c>
      <c r="V32" s="63">
        <f>G36</f>
        <v>360</v>
      </c>
      <c r="W32" s="63">
        <f>H36</f>
        <v>0</v>
      </c>
    </row>
    <row r="33" spans="1:24" ht="15" customHeight="1" x14ac:dyDescent="0.25">
      <c r="A33" s="121"/>
      <c r="B33" s="123"/>
      <c r="C33" s="51">
        <f>IF(C32&lt;O32,0,IF(C32=O32,1,2))</f>
        <v>0</v>
      </c>
      <c r="D33" s="51">
        <f>IF(D32&lt;N32,0,IF(D32=N32,1,2))</f>
        <v>0</v>
      </c>
      <c r="E33" s="51">
        <f>IF(E32&lt;M32,0,IF(E32=M32,1,2))</f>
        <v>0</v>
      </c>
      <c r="F33" s="51">
        <f>IF(F32&lt;L32,0,IF(F32=L32,1,2))</f>
        <v>0</v>
      </c>
      <c r="G33" s="52"/>
      <c r="H33" s="53"/>
      <c r="I33" s="54"/>
      <c r="J33" s="55"/>
      <c r="K33" s="52"/>
      <c r="L33" s="51">
        <f>IF(L32&lt;F32,0,IF(L32=F32,1,2))</f>
        <v>2</v>
      </c>
      <c r="M33" s="51">
        <f>IF(M32&lt;E32,0,IF(M32=E32,1,2))</f>
        <v>2</v>
      </c>
      <c r="N33" s="51">
        <f>IF(N32&lt;D32,0,IF(N32=D32,1,2))</f>
        <v>2</v>
      </c>
      <c r="O33" s="51">
        <f>IF(O32&lt;C32,0,IF(O32=C32,1,2))</f>
        <v>2</v>
      </c>
      <c r="P33" s="148"/>
      <c r="Q33" s="121"/>
      <c r="U33" t="str">
        <f>L30</f>
        <v>SV RB Eggersdorf</v>
      </c>
      <c r="V33" s="63">
        <f>K38</f>
        <v>1159</v>
      </c>
      <c r="W33" s="63">
        <f>J38</f>
        <v>24</v>
      </c>
      <c r="X33">
        <f>K30</f>
        <v>3</v>
      </c>
    </row>
    <row r="34" spans="1:24" ht="15" customHeight="1" x14ac:dyDescent="0.25">
      <c r="A34" s="120">
        <v>2</v>
      </c>
      <c r="B34" s="122" t="s">
        <v>44</v>
      </c>
      <c r="C34" s="56">
        <v>91</v>
      </c>
      <c r="D34" s="56">
        <v>96</v>
      </c>
      <c r="E34" s="56">
        <v>93</v>
      </c>
      <c r="F34" s="56">
        <v>92</v>
      </c>
      <c r="G34" s="57">
        <f t="shared" ref="G34" si="3">SUM(C34:F34)</f>
        <v>372</v>
      </c>
      <c r="H34" s="58">
        <f>SUM(C35:F35)</f>
        <v>0</v>
      </c>
      <c r="I34" s="59" t="s">
        <v>31</v>
      </c>
      <c r="J34" s="60">
        <f>SUM(L35:O35)</f>
        <v>8</v>
      </c>
      <c r="K34" s="57">
        <f t="shared" ref="K34:K36" si="4">SUM(L34:O34)</f>
        <v>392</v>
      </c>
      <c r="L34" s="56">
        <v>98</v>
      </c>
      <c r="M34" s="56">
        <v>98</v>
      </c>
      <c r="N34" s="56">
        <v>98</v>
      </c>
      <c r="O34" s="56">
        <v>98</v>
      </c>
      <c r="P34" s="124" t="s">
        <v>18</v>
      </c>
      <c r="Q34" s="120">
        <v>4</v>
      </c>
      <c r="U34" t="str">
        <f>P32</f>
        <v>Glockengießer Elisa</v>
      </c>
      <c r="V34" s="63">
        <f>K32</f>
        <v>389</v>
      </c>
      <c r="W34" s="63">
        <f>J32</f>
        <v>8</v>
      </c>
    </row>
    <row r="35" spans="1:24" ht="15" customHeight="1" x14ac:dyDescent="0.25">
      <c r="A35" s="121"/>
      <c r="B35" s="123"/>
      <c r="C35" s="51">
        <f>IF(C34&lt;O34,0,IF(C34=O34,1,2))</f>
        <v>0</v>
      </c>
      <c r="D35" s="51">
        <f>IF(D34&lt;N34,0,IF(D34=N34,1,2))</f>
        <v>0</v>
      </c>
      <c r="E35" s="51">
        <f>IF(E34&lt;M34,0,IF(E34=M34,1,2))</f>
        <v>0</v>
      </c>
      <c r="F35" s="51">
        <f>IF(F34&lt;L34,0,IF(F34=L34,1,2))</f>
        <v>0</v>
      </c>
      <c r="G35" s="52"/>
      <c r="H35" s="53"/>
      <c r="I35" s="54"/>
      <c r="J35" s="55"/>
      <c r="K35" s="52"/>
      <c r="L35" s="51">
        <f>IF(L34&lt;F34,0,IF(L34=F34,1,2))</f>
        <v>2</v>
      </c>
      <c r="M35" s="51">
        <f>IF(M34&lt;E34,0,IF(M34=E34,1,2))</f>
        <v>2</v>
      </c>
      <c r="N35" s="51">
        <f>IF(N34&lt;D34,0,IF(N34=D34,1,2))</f>
        <v>2</v>
      </c>
      <c r="O35" s="51">
        <f>IF(O34&lt;C34,0,IF(O34=C34,1,2))</f>
        <v>2</v>
      </c>
      <c r="P35" s="125"/>
      <c r="Q35" s="121"/>
      <c r="U35" t="str">
        <f>P34</f>
        <v>Meissl Theresa</v>
      </c>
      <c r="V35" s="63">
        <f>K34</f>
        <v>392</v>
      </c>
      <c r="W35" s="63">
        <f>J34</f>
        <v>8</v>
      </c>
    </row>
    <row r="36" spans="1:24" ht="15" customHeight="1" x14ac:dyDescent="0.25">
      <c r="A36" s="120">
        <v>3</v>
      </c>
      <c r="B36" s="122" t="s">
        <v>71</v>
      </c>
      <c r="C36" s="56">
        <v>93</v>
      </c>
      <c r="D36" s="56">
        <v>87</v>
      </c>
      <c r="E36" s="56">
        <v>88</v>
      </c>
      <c r="F36" s="56">
        <v>92</v>
      </c>
      <c r="G36" s="57">
        <f t="shared" ref="G36" si="5">SUM(C36:F36)</f>
        <v>360</v>
      </c>
      <c r="H36" s="58">
        <f>SUM(C37:F37)</f>
        <v>0</v>
      </c>
      <c r="I36" s="59" t="s">
        <v>31</v>
      </c>
      <c r="J36" s="60">
        <f>SUM(L37:O37)</f>
        <v>8</v>
      </c>
      <c r="K36" s="57">
        <f t="shared" si="4"/>
        <v>378</v>
      </c>
      <c r="L36" s="56">
        <v>96</v>
      </c>
      <c r="M36" s="56">
        <v>94</v>
      </c>
      <c r="N36" s="56">
        <v>94</v>
      </c>
      <c r="O36" s="56">
        <v>94</v>
      </c>
      <c r="P36" s="124" t="s">
        <v>17</v>
      </c>
      <c r="Q36" s="120">
        <v>6</v>
      </c>
      <c r="U36" t="str">
        <f>P36</f>
        <v>Kristandl Manfred</v>
      </c>
      <c r="V36" s="63">
        <f>K36</f>
        <v>378</v>
      </c>
      <c r="W36" s="63">
        <f>J36</f>
        <v>8</v>
      </c>
    </row>
    <row r="37" spans="1:24" ht="15" customHeight="1" x14ac:dyDescent="0.25">
      <c r="A37" s="121"/>
      <c r="B37" s="123"/>
      <c r="C37" s="51">
        <f>IF(C36&lt;O36,0,IF(C36=O36,1,2))</f>
        <v>0</v>
      </c>
      <c r="D37" s="51">
        <f>IF(D36&lt;N36,0,IF(D36=N36,1,2))</f>
        <v>0</v>
      </c>
      <c r="E37" s="51">
        <f>IF(E36&lt;M36,0,IF(E36=M36,1,2))</f>
        <v>0</v>
      </c>
      <c r="F37" s="51">
        <f>IF(F36&lt;L36,0,IF(F36=L36,1,2))</f>
        <v>0</v>
      </c>
      <c r="G37" s="52"/>
      <c r="H37" s="53"/>
      <c r="I37" s="54"/>
      <c r="J37" s="55"/>
      <c r="K37" s="52"/>
      <c r="L37" s="51">
        <f>IF(L36&lt;F36,0,IF(L36=F36,1,2))</f>
        <v>2</v>
      </c>
      <c r="M37" s="51">
        <f>IF(M36&lt;E36,0,IF(M36=E36,1,2))</f>
        <v>2</v>
      </c>
      <c r="N37" s="51">
        <f>IF(N36&lt;D36,0,IF(N36=D36,1,2))</f>
        <v>2</v>
      </c>
      <c r="O37" s="51">
        <f>IF(O36&lt;C36,0,IF(O36=C36,1,2))</f>
        <v>2</v>
      </c>
      <c r="P37" s="125"/>
      <c r="Q37" s="121"/>
      <c r="U37" t="str">
        <f>A51</f>
        <v>Brucker SV</v>
      </c>
      <c r="V37" s="63">
        <f>G59</f>
        <v>1156</v>
      </c>
      <c r="W37" s="63">
        <f>H59</f>
        <v>11</v>
      </c>
      <c r="X37">
        <f>G51</f>
        <v>0</v>
      </c>
    </row>
    <row r="38" spans="1:24" x14ac:dyDescent="0.25">
      <c r="A38" s="23"/>
      <c r="B38" s="162" t="str">
        <f>IF(H38=J38,"Stechen","Kein Stechen erforderlich")</f>
        <v>Kein Stechen erforderlich</v>
      </c>
      <c r="C38" s="163"/>
      <c r="D38" s="164"/>
      <c r="E38" s="165" t="s">
        <v>10</v>
      </c>
      <c r="F38" s="166"/>
      <c r="G38" s="61">
        <f>G36+G34+G32</f>
        <v>1113</v>
      </c>
      <c r="H38" s="24">
        <f>H36+H34+H32</f>
        <v>0</v>
      </c>
      <c r="I38" s="25" t="s">
        <v>31</v>
      </c>
      <c r="J38" s="62">
        <f>J36+J34+J32</f>
        <v>24</v>
      </c>
      <c r="K38" s="61">
        <f>K36+K34+K32</f>
        <v>1159</v>
      </c>
      <c r="L38" s="165" t="s">
        <v>10</v>
      </c>
      <c r="M38" s="166"/>
      <c r="N38" s="167" t="str">
        <f>IF(H38=J38,"Stechen","Kein Stechen erforderlich")</f>
        <v>Kein Stechen erforderlich</v>
      </c>
      <c r="O38" s="168"/>
      <c r="P38" s="169"/>
      <c r="Q38" s="23"/>
      <c r="U38" t="str">
        <f>B53</f>
        <v>Fölzer Verona</v>
      </c>
      <c r="V38" s="63">
        <f>G53</f>
        <v>396</v>
      </c>
      <c r="W38" s="63">
        <f>H53</f>
        <v>6</v>
      </c>
    </row>
    <row r="39" spans="1:24" ht="15.75" thickBot="1" x14ac:dyDescent="0.3">
      <c r="A39" s="97"/>
      <c r="B39" s="97"/>
      <c r="C39" s="97"/>
      <c r="D39" s="97"/>
      <c r="E39" s="97"/>
      <c r="F39" s="97"/>
      <c r="G39" s="97"/>
      <c r="H39" s="97"/>
      <c r="I39" s="97"/>
      <c r="J39" s="97"/>
      <c r="K39" s="97"/>
      <c r="L39" s="97"/>
      <c r="M39" s="97"/>
      <c r="N39" s="97"/>
      <c r="O39" s="97"/>
      <c r="P39" s="97"/>
      <c r="Q39" s="97"/>
      <c r="U39" t="str">
        <f>B55</f>
        <v>Fölzer Karl-Heinz</v>
      </c>
      <c r="V39" s="63">
        <f>G55</f>
        <v>376</v>
      </c>
      <c r="W39" s="63">
        <f>H55</f>
        <v>2</v>
      </c>
    </row>
    <row r="40" spans="1:24" ht="15.75" thickBot="1" x14ac:dyDescent="0.3">
      <c r="B40" s="112" t="s">
        <v>39</v>
      </c>
      <c r="C40" s="113"/>
      <c r="D40" s="113"/>
      <c r="E40" s="114" t="s">
        <v>32</v>
      </c>
      <c r="F40" s="115"/>
      <c r="G40" s="114" t="s">
        <v>33</v>
      </c>
      <c r="H40" s="116"/>
      <c r="I40" s="115"/>
      <c r="J40" s="114" t="s">
        <v>34</v>
      </c>
      <c r="K40" s="115"/>
      <c r="L40" s="114" t="s">
        <v>35</v>
      </c>
      <c r="M40" s="115"/>
      <c r="N40" s="113" t="s">
        <v>39</v>
      </c>
      <c r="O40" s="113"/>
      <c r="P40" s="117"/>
      <c r="U40" t="str">
        <f>B57</f>
        <v>Hansmann Sophie</v>
      </c>
      <c r="V40" s="63">
        <f>G57</f>
        <v>384</v>
      </c>
      <c r="W40" s="63">
        <f>H57</f>
        <v>3</v>
      </c>
    </row>
    <row r="41" spans="1:24" x14ac:dyDescent="0.25">
      <c r="A41" s="134" t="s">
        <v>30</v>
      </c>
      <c r="B41" s="134"/>
      <c r="C41" s="135" t="s">
        <v>36</v>
      </c>
      <c r="D41" s="135"/>
      <c r="E41" s="26">
        <v>1</v>
      </c>
      <c r="F41" s="27">
        <v>2</v>
      </c>
      <c r="G41" s="26">
        <v>3</v>
      </c>
      <c r="H41" s="136">
        <v>4</v>
      </c>
      <c r="I41" s="137"/>
      <c r="J41" s="26">
        <v>5</v>
      </c>
      <c r="K41" s="27">
        <v>6</v>
      </c>
      <c r="L41" s="26">
        <v>7</v>
      </c>
      <c r="M41" s="27">
        <v>8</v>
      </c>
      <c r="N41" s="135" t="s">
        <v>36</v>
      </c>
      <c r="O41" s="135"/>
      <c r="P41" s="138" t="s">
        <v>30</v>
      </c>
      <c r="Q41" s="138"/>
      <c r="U41" t="str">
        <f>L51</f>
        <v>SV Krieglach</v>
      </c>
      <c r="V41" s="63">
        <f>K59</f>
        <v>1156</v>
      </c>
      <c r="W41" s="63">
        <f>J59</f>
        <v>13</v>
      </c>
      <c r="X41">
        <f>K51</f>
        <v>3</v>
      </c>
    </row>
    <row r="42" spans="1:24" x14ac:dyDescent="0.25">
      <c r="A42" s="104">
        <v>0</v>
      </c>
      <c r="B42" s="95" t="s">
        <v>37</v>
      </c>
      <c r="C42" s="97" t="s">
        <v>38</v>
      </c>
      <c r="D42" s="97"/>
      <c r="E42" s="28"/>
      <c r="F42" s="29"/>
      <c r="G42" s="28"/>
      <c r="H42" s="98"/>
      <c r="I42" s="99"/>
      <c r="J42" s="28"/>
      <c r="K42" s="29"/>
      <c r="L42" s="28"/>
      <c r="M42" s="29"/>
      <c r="N42" s="100" t="s">
        <v>38</v>
      </c>
      <c r="O42" s="97"/>
      <c r="P42" s="108" t="s">
        <v>37</v>
      </c>
      <c r="Q42" s="104">
        <v>0</v>
      </c>
      <c r="U42" t="str">
        <f>P53</f>
        <v>Schrittwieser Daniel</v>
      </c>
      <c r="V42" s="63">
        <f>K53</f>
        <v>393</v>
      </c>
      <c r="W42" s="63">
        <f>J53</f>
        <v>2</v>
      </c>
    </row>
    <row r="43" spans="1:24" x14ac:dyDescent="0.25">
      <c r="A43" s="105"/>
      <c r="B43" s="96"/>
      <c r="C43" s="97" t="s">
        <v>30</v>
      </c>
      <c r="D43" s="101"/>
      <c r="E43" s="30" t="s">
        <v>39</v>
      </c>
      <c r="F43" s="31" t="s">
        <v>39</v>
      </c>
      <c r="G43" s="30" t="s">
        <v>39</v>
      </c>
      <c r="H43" s="118" t="s">
        <v>39</v>
      </c>
      <c r="I43" s="119" t="s">
        <v>39</v>
      </c>
      <c r="J43" s="30" t="s">
        <v>39</v>
      </c>
      <c r="K43" s="31" t="s">
        <v>39</v>
      </c>
      <c r="L43" s="30" t="s">
        <v>39</v>
      </c>
      <c r="M43" s="31" t="s">
        <v>39</v>
      </c>
      <c r="N43" s="100" t="s">
        <v>30</v>
      </c>
      <c r="O43" s="97"/>
      <c r="P43" s="109"/>
      <c r="Q43" s="105"/>
      <c r="U43" t="str">
        <f>P55</f>
        <v>Mazilo Harald</v>
      </c>
      <c r="V43" s="63">
        <f>K55</f>
        <v>378</v>
      </c>
      <c r="W43" s="63">
        <f>J55</f>
        <v>6</v>
      </c>
    </row>
    <row r="44" spans="1:24" x14ac:dyDescent="0.25">
      <c r="A44" s="104">
        <v>0</v>
      </c>
      <c r="B44" s="95" t="s">
        <v>40</v>
      </c>
      <c r="C44" s="97" t="s">
        <v>38</v>
      </c>
      <c r="D44" s="97"/>
      <c r="E44" s="28"/>
      <c r="F44" s="29"/>
      <c r="G44" s="28"/>
      <c r="H44" s="98"/>
      <c r="I44" s="99"/>
      <c r="J44" s="28"/>
      <c r="K44" s="29"/>
      <c r="L44" s="28"/>
      <c r="M44" s="29"/>
      <c r="N44" s="100" t="s">
        <v>38</v>
      </c>
      <c r="O44" s="97"/>
      <c r="P44" s="108" t="s">
        <v>40</v>
      </c>
      <c r="Q44" s="104">
        <v>0</v>
      </c>
      <c r="U44" t="str">
        <f>P57</f>
        <v>Neuburger Martin</v>
      </c>
      <c r="V44" s="63">
        <f>K57</f>
        <v>385</v>
      </c>
      <c r="W44" s="63">
        <f>J57</f>
        <v>5</v>
      </c>
    </row>
    <row r="45" spans="1:24" x14ac:dyDescent="0.25">
      <c r="A45" s="105"/>
      <c r="B45" s="96"/>
      <c r="C45" s="97" t="s">
        <v>30</v>
      </c>
      <c r="D45" s="101"/>
      <c r="E45" s="32" t="s">
        <v>39</v>
      </c>
      <c r="F45" s="33" t="s">
        <v>39</v>
      </c>
      <c r="G45" s="32" t="s">
        <v>39</v>
      </c>
      <c r="H45" s="102" t="s">
        <v>39</v>
      </c>
      <c r="I45" s="103" t="s">
        <v>39</v>
      </c>
      <c r="J45" s="32" t="s">
        <v>39</v>
      </c>
      <c r="K45" s="33" t="s">
        <v>39</v>
      </c>
      <c r="L45" s="32" t="s">
        <v>39</v>
      </c>
      <c r="M45" s="33" t="s">
        <v>39</v>
      </c>
      <c r="N45" s="100" t="s">
        <v>30</v>
      </c>
      <c r="O45" s="97"/>
      <c r="P45" s="109"/>
      <c r="Q45" s="105"/>
      <c r="U45">
        <f>A70</f>
        <v>0</v>
      </c>
      <c r="V45" s="63">
        <f>G78</f>
        <v>0</v>
      </c>
      <c r="W45">
        <f>H78</f>
        <v>12</v>
      </c>
      <c r="X45">
        <f>G70</f>
        <v>0</v>
      </c>
    </row>
    <row r="46" spans="1:24" x14ac:dyDescent="0.25">
      <c r="A46" s="104">
        <v>0</v>
      </c>
      <c r="B46" s="95" t="s">
        <v>41</v>
      </c>
      <c r="C46" s="97" t="s">
        <v>38</v>
      </c>
      <c r="D46" s="97"/>
      <c r="E46" s="34"/>
      <c r="F46" s="35"/>
      <c r="G46" s="34"/>
      <c r="H46" s="106"/>
      <c r="I46" s="107"/>
      <c r="J46" s="34"/>
      <c r="K46" s="35"/>
      <c r="L46" s="34"/>
      <c r="M46" s="35"/>
      <c r="N46" s="100" t="s">
        <v>38</v>
      </c>
      <c r="O46" s="97"/>
      <c r="P46" s="108" t="s">
        <v>41</v>
      </c>
      <c r="Q46" s="104">
        <v>0</v>
      </c>
      <c r="U46">
        <f>B72</f>
        <v>0</v>
      </c>
      <c r="V46" s="63">
        <f>G72</f>
        <v>0</v>
      </c>
      <c r="W46" s="63">
        <f>H72</f>
        <v>4</v>
      </c>
    </row>
    <row r="47" spans="1:24" ht="15.75" thickBot="1" x14ac:dyDescent="0.3">
      <c r="A47" s="105"/>
      <c r="B47" s="96"/>
      <c r="C47" s="97" t="s">
        <v>30</v>
      </c>
      <c r="D47" s="97"/>
      <c r="E47" s="36" t="s">
        <v>39</v>
      </c>
      <c r="F47" s="37" t="s">
        <v>39</v>
      </c>
      <c r="G47" s="36" t="s">
        <v>39</v>
      </c>
      <c r="H47" s="110" t="s">
        <v>39</v>
      </c>
      <c r="I47" s="111" t="s">
        <v>39</v>
      </c>
      <c r="J47" s="36" t="s">
        <v>39</v>
      </c>
      <c r="K47" s="37" t="s">
        <v>39</v>
      </c>
      <c r="L47" s="36" t="s">
        <v>39</v>
      </c>
      <c r="M47" s="37" t="s">
        <v>39</v>
      </c>
      <c r="N47" s="97" t="s">
        <v>30</v>
      </c>
      <c r="O47" s="97"/>
      <c r="P47" s="109"/>
      <c r="Q47" s="105"/>
      <c r="U47">
        <f>B74</f>
        <v>0</v>
      </c>
      <c r="V47" s="63">
        <f>G74</f>
        <v>0</v>
      </c>
      <c r="W47" s="63">
        <f>H74</f>
        <v>4</v>
      </c>
    </row>
    <row r="48" spans="1:24" x14ac:dyDescent="0.25">
      <c r="A48" s="38"/>
      <c r="C48" s="39"/>
      <c r="D48" s="40">
        <v>0</v>
      </c>
      <c r="E48" s="40">
        <v>0</v>
      </c>
      <c r="F48" s="40">
        <v>0</v>
      </c>
      <c r="G48" s="40">
        <v>0</v>
      </c>
      <c r="H48" s="40">
        <v>0</v>
      </c>
      <c r="I48" s="41"/>
      <c r="J48" s="40">
        <v>0</v>
      </c>
      <c r="K48" s="40">
        <v>0</v>
      </c>
      <c r="L48" s="40">
        <v>0</v>
      </c>
      <c r="M48" s="40">
        <v>0</v>
      </c>
      <c r="N48" s="42">
        <v>0</v>
      </c>
      <c r="O48" s="43"/>
      <c r="Q48" s="38"/>
      <c r="U48">
        <f>B76</f>
        <v>0</v>
      </c>
      <c r="V48" s="63">
        <f>G76</f>
        <v>0</v>
      </c>
      <c r="W48" s="63">
        <f>H76</f>
        <v>4</v>
      </c>
    </row>
    <row r="49" spans="1:24" x14ac:dyDescent="0.25">
      <c r="A49" s="140" t="s">
        <v>61</v>
      </c>
      <c r="B49" s="140"/>
      <c r="C49" s="140"/>
      <c r="D49" s="140"/>
      <c r="E49" s="140"/>
      <c r="F49" s="140"/>
      <c r="G49" s="140"/>
      <c r="H49" s="140"/>
      <c r="I49" s="140"/>
      <c r="J49" s="140"/>
      <c r="K49" s="140"/>
      <c r="L49" s="140"/>
      <c r="M49" s="140"/>
      <c r="N49" s="140"/>
      <c r="O49" s="140"/>
      <c r="P49" s="140"/>
      <c r="Q49" s="140"/>
      <c r="U49">
        <f>L70</f>
        <v>0</v>
      </c>
      <c r="V49" s="63">
        <f>K78</f>
        <v>0</v>
      </c>
      <c r="W49" s="63">
        <f>J78</f>
        <v>12</v>
      </c>
      <c r="X49">
        <f>K70</f>
        <v>0</v>
      </c>
    </row>
    <row r="50" spans="1:24" x14ac:dyDescent="0.25">
      <c r="U50">
        <f>P72</f>
        <v>0</v>
      </c>
      <c r="V50" s="63">
        <f>K72</f>
        <v>0</v>
      </c>
      <c r="W50" s="63">
        <f>J72</f>
        <v>4</v>
      </c>
    </row>
    <row r="51" spans="1:24" ht="15.75" thickBot="1" x14ac:dyDescent="0.3">
      <c r="A51" s="170" t="s">
        <v>73</v>
      </c>
      <c r="B51" s="171"/>
      <c r="C51" s="171"/>
      <c r="D51" s="171"/>
      <c r="E51" s="171"/>
      <c r="F51" s="172"/>
      <c r="G51" s="16">
        <v>0</v>
      </c>
      <c r="H51" s="97" t="s">
        <v>21</v>
      </c>
      <c r="I51" s="97"/>
      <c r="J51" s="97"/>
      <c r="K51" s="16">
        <v>3</v>
      </c>
      <c r="L51" s="170" t="s">
        <v>2</v>
      </c>
      <c r="M51" s="171"/>
      <c r="N51" s="171"/>
      <c r="O51" s="171"/>
      <c r="P51" s="171"/>
      <c r="Q51" s="172"/>
      <c r="U51">
        <f>P74</f>
        <v>0</v>
      </c>
      <c r="V51" s="63">
        <f>K74</f>
        <v>0</v>
      </c>
      <c r="W51" s="63">
        <f>J74</f>
        <v>4</v>
      </c>
    </row>
    <row r="52" spans="1:24" ht="15.75" thickBot="1" x14ac:dyDescent="0.3">
      <c r="A52" s="17" t="s">
        <v>24</v>
      </c>
      <c r="B52" s="18"/>
      <c r="C52" s="19" t="s">
        <v>26</v>
      </c>
      <c r="D52" s="19" t="s">
        <v>27</v>
      </c>
      <c r="E52" s="19" t="s">
        <v>28</v>
      </c>
      <c r="F52" s="19" t="s">
        <v>29</v>
      </c>
      <c r="G52" s="18" t="s">
        <v>30</v>
      </c>
      <c r="H52" s="20"/>
      <c r="I52" s="20"/>
      <c r="J52" s="20"/>
      <c r="K52" s="21"/>
      <c r="L52" s="19" t="s">
        <v>29</v>
      </c>
      <c r="M52" s="19" t="s">
        <v>28</v>
      </c>
      <c r="N52" s="19" t="s">
        <v>27</v>
      </c>
      <c r="O52" s="19" t="s">
        <v>26</v>
      </c>
      <c r="P52" s="21" t="s">
        <v>25</v>
      </c>
      <c r="Q52" s="22" t="s">
        <v>24</v>
      </c>
      <c r="U52">
        <f>P76</f>
        <v>0</v>
      </c>
      <c r="V52" s="63">
        <f>K76</f>
        <v>0</v>
      </c>
      <c r="W52" s="63">
        <f>J76</f>
        <v>4</v>
      </c>
    </row>
    <row r="53" spans="1:24" ht="15" customHeight="1" x14ac:dyDescent="0.25">
      <c r="A53" s="139">
        <v>1</v>
      </c>
      <c r="B53" s="122" t="s">
        <v>12</v>
      </c>
      <c r="C53" s="46">
        <v>97</v>
      </c>
      <c r="D53" s="46">
        <v>100</v>
      </c>
      <c r="E53" s="46">
        <v>99</v>
      </c>
      <c r="F53" s="46">
        <v>100</v>
      </c>
      <c r="G53" s="47">
        <f>SUM(C53:F53)</f>
        <v>396</v>
      </c>
      <c r="H53" s="48">
        <f>SUM(C54:F54)</f>
        <v>6</v>
      </c>
      <c r="I53" s="49" t="s">
        <v>31</v>
      </c>
      <c r="J53" s="50">
        <f>SUM(L54:O54)</f>
        <v>2</v>
      </c>
      <c r="K53" s="47">
        <f>SUM(L53:O53)</f>
        <v>393</v>
      </c>
      <c r="L53" s="46">
        <v>99</v>
      </c>
      <c r="M53" s="46">
        <v>98</v>
      </c>
      <c r="N53" s="46">
        <v>98</v>
      </c>
      <c r="O53" s="46">
        <v>98</v>
      </c>
      <c r="P53" s="147" t="s">
        <v>3</v>
      </c>
      <c r="Q53" s="139">
        <v>2</v>
      </c>
    </row>
    <row r="54" spans="1:24" ht="15" customHeight="1" x14ac:dyDescent="0.25">
      <c r="A54" s="121"/>
      <c r="B54" s="123"/>
      <c r="C54" s="51">
        <f>IF(C53&lt;O53,0,IF(C53=O53,1,2))</f>
        <v>0</v>
      </c>
      <c r="D54" s="51">
        <f>IF(D53&lt;N53,0,IF(D53=N53,1,2))</f>
        <v>2</v>
      </c>
      <c r="E54" s="51">
        <f>IF(E53&lt;M53,0,IF(E53=M53,1,2))</f>
        <v>2</v>
      </c>
      <c r="F54" s="51">
        <f>IF(F53&lt;L53,0,IF(F53=L53,1,2))</f>
        <v>2</v>
      </c>
      <c r="G54" s="52"/>
      <c r="H54" s="53"/>
      <c r="I54" s="54"/>
      <c r="J54" s="55"/>
      <c r="K54" s="52"/>
      <c r="L54" s="51">
        <f>IF(L53&lt;F53,0,IF(L53=F53,1,2))</f>
        <v>0</v>
      </c>
      <c r="M54" s="51">
        <f>IF(M53&lt;E53,0,IF(M53=E53,1,2))</f>
        <v>0</v>
      </c>
      <c r="N54" s="51">
        <f>IF(N53&lt;D53,0,IF(N53=D53,1,2))</f>
        <v>0</v>
      </c>
      <c r="O54" s="51">
        <f>IF(O53&lt;C53,0,IF(O53=C53,1,2))</f>
        <v>2</v>
      </c>
      <c r="P54" s="148"/>
      <c r="Q54" s="121"/>
    </row>
    <row r="55" spans="1:24" ht="15" customHeight="1" x14ac:dyDescent="0.25">
      <c r="A55" s="120">
        <v>2</v>
      </c>
      <c r="B55" s="122" t="s">
        <v>100</v>
      </c>
      <c r="C55" s="56">
        <v>92</v>
      </c>
      <c r="D55" s="56">
        <v>96</v>
      </c>
      <c r="E55" s="56">
        <v>94</v>
      </c>
      <c r="F55" s="56">
        <v>94</v>
      </c>
      <c r="G55" s="57">
        <f t="shared" ref="G55" si="6">SUM(C55:F55)</f>
        <v>376</v>
      </c>
      <c r="H55" s="58">
        <f>SUM(C56:F56)</f>
        <v>2</v>
      </c>
      <c r="I55" s="59" t="s">
        <v>31</v>
      </c>
      <c r="J55" s="60">
        <f>SUM(L56:O56)</f>
        <v>6</v>
      </c>
      <c r="K55" s="57">
        <f t="shared" ref="K55" si="7">SUM(L55:O55)</f>
        <v>378</v>
      </c>
      <c r="L55" s="56">
        <v>95</v>
      </c>
      <c r="M55" s="56">
        <v>97</v>
      </c>
      <c r="N55" s="56">
        <v>92</v>
      </c>
      <c r="O55" s="56">
        <v>94</v>
      </c>
      <c r="P55" s="124" t="s">
        <v>4</v>
      </c>
      <c r="Q55" s="120">
        <v>4</v>
      </c>
    </row>
    <row r="56" spans="1:24" ht="15" customHeight="1" x14ac:dyDescent="0.25">
      <c r="A56" s="121"/>
      <c r="B56" s="123"/>
      <c r="C56" s="51">
        <f>IF(C55&lt;O55,0,IF(C55=O55,1,2))</f>
        <v>0</v>
      </c>
      <c r="D56" s="51">
        <f>IF(D55&lt;N55,0,IF(D55=N55,1,2))</f>
        <v>2</v>
      </c>
      <c r="E56" s="51">
        <f>IF(E55&lt;M55,0,IF(E55=M55,1,2))</f>
        <v>0</v>
      </c>
      <c r="F56" s="51">
        <f>IF(F55&lt;L55,0,IF(F55=L55,1,2))</f>
        <v>0</v>
      </c>
      <c r="G56" s="52"/>
      <c r="H56" s="53"/>
      <c r="I56" s="54"/>
      <c r="J56" s="55"/>
      <c r="K56" s="52"/>
      <c r="L56" s="51">
        <f>IF(L55&lt;F55,0,IF(L55=F55,1,2))</f>
        <v>2</v>
      </c>
      <c r="M56" s="51">
        <f>IF(M55&lt;E55,0,IF(M55=E55,1,2))</f>
        <v>2</v>
      </c>
      <c r="N56" s="51">
        <f>IF(N55&lt;D55,0,IF(N55=D55,1,2))</f>
        <v>0</v>
      </c>
      <c r="O56" s="51">
        <f>IF(O55&lt;C55,0,IF(O55=C55,1,2))</f>
        <v>2</v>
      </c>
      <c r="P56" s="125"/>
      <c r="Q56" s="121"/>
    </row>
    <row r="57" spans="1:24" ht="15" customHeight="1" x14ac:dyDescent="0.25">
      <c r="A57" s="120">
        <v>3</v>
      </c>
      <c r="B57" s="122" t="s">
        <v>79</v>
      </c>
      <c r="C57" s="56">
        <v>97</v>
      </c>
      <c r="D57" s="56">
        <v>97</v>
      </c>
      <c r="E57" s="56">
        <v>97</v>
      </c>
      <c r="F57" s="56">
        <v>93</v>
      </c>
      <c r="G57" s="57">
        <f t="shared" ref="G57" si="8">SUM(C57:F57)</f>
        <v>384</v>
      </c>
      <c r="H57" s="58">
        <f>SUM(C58:F58)</f>
        <v>3</v>
      </c>
      <c r="I57" s="59" t="s">
        <v>31</v>
      </c>
      <c r="J57" s="60">
        <f>SUM(L58:O58)</f>
        <v>5</v>
      </c>
      <c r="K57" s="57">
        <f t="shared" ref="K57" si="9">SUM(L57:O57)</f>
        <v>385</v>
      </c>
      <c r="L57" s="56">
        <v>95</v>
      </c>
      <c r="M57" s="56">
        <v>98</v>
      </c>
      <c r="N57" s="56">
        <v>97</v>
      </c>
      <c r="O57" s="56">
        <v>95</v>
      </c>
      <c r="P57" s="124" t="s">
        <v>45</v>
      </c>
      <c r="Q57" s="120">
        <v>6</v>
      </c>
    </row>
    <row r="58" spans="1:24" ht="15" customHeight="1" x14ac:dyDescent="0.25">
      <c r="A58" s="121"/>
      <c r="B58" s="123"/>
      <c r="C58" s="51">
        <f>IF(C57&lt;O57,0,IF(C57=O57,1,2))</f>
        <v>2</v>
      </c>
      <c r="D58" s="51">
        <f>IF(D57&lt;N57,0,IF(D57=N57,1,2))</f>
        <v>1</v>
      </c>
      <c r="E58" s="51">
        <f>IF(E57&lt;M57,0,IF(E57=M57,1,2))</f>
        <v>0</v>
      </c>
      <c r="F58" s="51">
        <f>IF(F57&lt;L57,0,IF(F57=L57,1,2))</f>
        <v>0</v>
      </c>
      <c r="G58" s="52"/>
      <c r="H58" s="53"/>
      <c r="I58" s="54"/>
      <c r="J58" s="55"/>
      <c r="K58" s="52"/>
      <c r="L58" s="51">
        <f>IF(L57&lt;F57,0,IF(L57=F57,1,2))</f>
        <v>2</v>
      </c>
      <c r="M58" s="51">
        <f>IF(M57&lt;E57,0,IF(M57=E57,1,2))</f>
        <v>2</v>
      </c>
      <c r="N58" s="51">
        <f>IF(N57&lt;D57,0,IF(N57=D57,1,2))</f>
        <v>1</v>
      </c>
      <c r="O58" s="51">
        <f>IF(O57&lt;C57,0,IF(O57=C57,1,2))</f>
        <v>0</v>
      </c>
      <c r="P58" s="125"/>
      <c r="Q58" s="121"/>
    </row>
    <row r="59" spans="1:24" x14ac:dyDescent="0.25">
      <c r="A59" s="23"/>
      <c r="B59" s="162" t="str">
        <f>IF(H59=J59,"Stechen","Kein Stechen erforderlich")</f>
        <v>Kein Stechen erforderlich</v>
      </c>
      <c r="C59" s="163"/>
      <c r="D59" s="164"/>
      <c r="E59" s="165" t="s">
        <v>10</v>
      </c>
      <c r="F59" s="166"/>
      <c r="G59" s="61">
        <f>G57+G55+G53</f>
        <v>1156</v>
      </c>
      <c r="H59" s="24">
        <f>H57+H55+H53</f>
        <v>11</v>
      </c>
      <c r="I59" s="25" t="s">
        <v>31</v>
      </c>
      <c r="J59" s="62">
        <f>J57+J55+J53</f>
        <v>13</v>
      </c>
      <c r="K59" s="61">
        <f>K57+K55+K53</f>
        <v>1156</v>
      </c>
      <c r="L59" s="165" t="s">
        <v>10</v>
      </c>
      <c r="M59" s="166"/>
      <c r="N59" s="167" t="str">
        <f>IF(H59=J59,"Stechen","Kein Stechen erforderlich")</f>
        <v>Kein Stechen erforderlich</v>
      </c>
      <c r="O59" s="168"/>
      <c r="P59" s="169"/>
      <c r="Q59" s="23"/>
    </row>
    <row r="60" spans="1:24" ht="15.75" thickBot="1" x14ac:dyDescent="0.3">
      <c r="A60" s="97"/>
      <c r="B60" s="97"/>
      <c r="C60" s="97"/>
      <c r="D60" s="97"/>
      <c r="E60" s="97"/>
      <c r="F60" s="97"/>
      <c r="G60" s="97"/>
      <c r="H60" s="97"/>
      <c r="I60" s="97"/>
      <c r="J60" s="97"/>
      <c r="K60" s="97"/>
      <c r="L60" s="97"/>
      <c r="M60" s="97"/>
      <c r="N60" s="97"/>
      <c r="O60" s="97"/>
      <c r="P60" s="97"/>
      <c r="Q60" s="97"/>
    </row>
    <row r="61" spans="1:24" ht="15.75" thickBot="1" x14ac:dyDescent="0.3">
      <c r="B61" s="112"/>
      <c r="C61" s="113"/>
      <c r="D61" s="113"/>
      <c r="E61" s="114" t="s">
        <v>32</v>
      </c>
      <c r="F61" s="115"/>
      <c r="G61" s="114" t="s">
        <v>33</v>
      </c>
      <c r="H61" s="116"/>
      <c r="I61" s="115"/>
      <c r="J61" s="114" t="s">
        <v>34</v>
      </c>
      <c r="K61" s="115"/>
      <c r="L61" s="114" t="s">
        <v>35</v>
      </c>
      <c r="M61" s="115"/>
      <c r="N61" s="113" t="s">
        <v>39</v>
      </c>
      <c r="O61" s="113"/>
      <c r="P61" s="117"/>
    </row>
    <row r="62" spans="1:24" x14ac:dyDescent="0.25">
      <c r="A62" s="134" t="s">
        <v>30</v>
      </c>
      <c r="B62" s="134"/>
      <c r="C62" s="135" t="s">
        <v>36</v>
      </c>
      <c r="D62" s="135"/>
      <c r="E62" s="26">
        <v>1</v>
      </c>
      <c r="F62" s="27">
        <v>2</v>
      </c>
      <c r="G62" s="26">
        <v>3</v>
      </c>
      <c r="H62" s="136">
        <v>4</v>
      </c>
      <c r="I62" s="137"/>
      <c r="J62" s="26">
        <v>5</v>
      </c>
      <c r="K62" s="27">
        <v>6</v>
      </c>
      <c r="L62" s="26">
        <v>7</v>
      </c>
      <c r="M62" s="27">
        <v>8</v>
      </c>
      <c r="N62" s="135" t="s">
        <v>36</v>
      </c>
      <c r="O62" s="135"/>
      <c r="P62" s="138" t="s">
        <v>30</v>
      </c>
      <c r="Q62" s="138"/>
    </row>
    <row r="63" spans="1:24" x14ac:dyDescent="0.25">
      <c r="A63" s="104">
        <v>0</v>
      </c>
      <c r="B63" s="95" t="s">
        <v>37</v>
      </c>
      <c r="C63" s="97" t="s">
        <v>38</v>
      </c>
      <c r="D63" s="97"/>
      <c r="E63" s="44"/>
      <c r="F63" s="45"/>
      <c r="G63" s="44"/>
      <c r="H63" s="160"/>
      <c r="I63" s="161"/>
      <c r="J63" s="44"/>
      <c r="K63" s="45"/>
      <c r="L63" s="44"/>
      <c r="M63" s="45"/>
      <c r="N63" s="100" t="s">
        <v>38</v>
      </c>
      <c r="O63" s="97"/>
      <c r="P63" s="108" t="s">
        <v>37</v>
      </c>
      <c r="Q63" s="104">
        <v>0</v>
      </c>
    </row>
    <row r="64" spans="1:24" x14ac:dyDescent="0.25">
      <c r="A64" s="105"/>
      <c r="B64" s="96"/>
      <c r="C64" s="97" t="s">
        <v>30</v>
      </c>
      <c r="D64" s="101"/>
      <c r="E64" s="30" t="s">
        <v>39</v>
      </c>
      <c r="F64" s="31" t="s">
        <v>39</v>
      </c>
      <c r="G64" s="30" t="s">
        <v>39</v>
      </c>
      <c r="H64" s="118" t="s">
        <v>39</v>
      </c>
      <c r="I64" s="119" t="s">
        <v>39</v>
      </c>
      <c r="J64" s="30" t="s">
        <v>39</v>
      </c>
      <c r="K64" s="31" t="s">
        <v>39</v>
      </c>
      <c r="L64" s="30" t="s">
        <v>39</v>
      </c>
      <c r="M64" s="31" t="s">
        <v>39</v>
      </c>
      <c r="N64" s="100" t="s">
        <v>30</v>
      </c>
      <c r="O64" s="97"/>
      <c r="P64" s="109"/>
      <c r="Q64" s="105"/>
    </row>
    <row r="65" spans="1:17" x14ac:dyDescent="0.25">
      <c r="A65" s="104">
        <v>0</v>
      </c>
      <c r="B65" s="95" t="s">
        <v>40</v>
      </c>
      <c r="C65" s="97" t="s">
        <v>38</v>
      </c>
      <c r="D65" s="97"/>
      <c r="E65" s="28"/>
      <c r="F65" s="29"/>
      <c r="G65" s="28"/>
      <c r="H65" s="98"/>
      <c r="I65" s="99"/>
      <c r="J65" s="28"/>
      <c r="K65" s="29"/>
      <c r="L65" s="28"/>
      <c r="M65" s="29"/>
      <c r="N65" s="100" t="s">
        <v>38</v>
      </c>
      <c r="O65" s="97"/>
      <c r="P65" s="108" t="s">
        <v>40</v>
      </c>
      <c r="Q65" s="104">
        <v>0</v>
      </c>
    </row>
    <row r="66" spans="1:17" x14ac:dyDescent="0.25">
      <c r="A66" s="105"/>
      <c r="B66" s="96"/>
      <c r="C66" s="97" t="s">
        <v>30</v>
      </c>
      <c r="D66" s="101"/>
      <c r="E66" s="32" t="s">
        <v>39</v>
      </c>
      <c r="F66" s="33" t="s">
        <v>39</v>
      </c>
      <c r="G66" s="32" t="s">
        <v>39</v>
      </c>
      <c r="H66" s="102" t="s">
        <v>39</v>
      </c>
      <c r="I66" s="103" t="s">
        <v>39</v>
      </c>
      <c r="J66" s="32" t="s">
        <v>39</v>
      </c>
      <c r="K66" s="33" t="s">
        <v>39</v>
      </c>
      <c r="L66" s="32" t="s">
        <v>39</v>
      </c>
      <c r="M66" s="33" t="s">
        <v>39</v>
      </c>
      <c r="N66" s="100" t="s">
        <v>30</v>
      </c>
      <c r="O66" s="97"/>
      <c r="P66" s="109"/>
      <c r="Q66" s="105"/>
    </row>
    <row r="67" spans="1:17" x14ac:dyDescent="0.25">
      <c r="A67" s="104">
        <v>0</v>
      </c>
      <c r="B67" s="95" t="s">
        <v>41</v>
      </c>
      <c r="C67" s="97" t="s">
        <v>38</v>
      </c>
      <c r="D67" s="97"/>
      <c r="E67" s="34"/>
      <c r="F67" s="35"/>
      <c r="G67" s="34"/>
      <c r="H67" s="106"/>
      <c r="I67" s="107"/>
      <c r="J67" s="34"/>
      <c r="K67" s="35"/>
      <c r="L67" s="34"/>
      <c r="M67" s="35"/>
      <c r="N67" s="100" t="s">
        <v>38</v>
      </c>
      <c r="O67" s="97"/>
      <c r="P67" s="108" t="s">
        <v>41</v>
      </c>
      <c r="Q67" s="104">
        <v>0</v>
      </c>
    </row>
    <row r="68" spans="1:17" ht="15.75" thickBot="1" x14ac:dyDescent="0.3">
      <c r="A68" s="105"/>
      <c r="B68" s="96"/>
      <c r="C68" s="97" t="s">
        <v>30</v>
      </c>
      <c r="D68" s="97"/>
      <c r="E68" s="36" t="s">
        <v>39</v>
      </c>
      <c r="F68" s="37" t="s">
        <v>39</v>
      </c>
      <c r="G68" s="36" t="s">
        <v>39</v>
      </c>
      <c r="H68" s="110" t="s">
        <v>39</v>
      </c>
      <c r="I68" s="111" t="s">
        <v>39</v>
      </c>
      <c r="J68" s="36" t="s">
        <v>39</v>
      </c>
      <c r="K68" s="37" t="s">
        <v>39</v>
      </c>
      <c r="L68" s="36" t="s">
        <v>39</v>
      </c>
      <c r="M68" s="37" t="s">
        <v>39</v>
      </c>
      <c r="N68" s="97" t="s">
        <v>30</v>
      </c>
      <c r="O68" s="97"/>
      <c r="P68" s="109"/>
      <c r="Q68" s="105"/>
    </row>
    <row r="69" spans="1:17" x14ac:dyDescent="0.25">
      <c r="A69" s="38"/>
      <c r="C69" s="39"/>
      <c r="D69" s="40">
        <v>0</v>
      </c>
      <c r="E69" s="40">
        <v>0</v>
      </c>
      <c r="F69" s="40">
        <v>0</v>
      </c>
      <c r="G69" s="40">
        <v>0</v>
      </c>
      <c r="H69" s="40">
        <v>0</v>
      </c>
      <c r="I69" s="41"/>
      <c r="J69" s="40">
        <v>0</v>
      </c>
      <c r="K69" s="40">
        <v>0</v>
      </c>
      <c r="L69" s="40">
        <v>0</v>
      </c>
      <c r="M69" s="40">
        <v>0</v>
      </c>
      <c r="N69" s="42">
        <v>0</v>
      </c>
      <c r="O69" s="43"/>
      <c r="Q69" s="38"/>
    </row>
    <row r="70" spans="1:17" ht="15.75" thickBot="1" x14ac:dyDescent="0.3">
      <c r="A70" s="170"/>
      <c r="B70" s="171"/>
      <c r="C70" s="171"/>
      <c r="D70" s="171"/>
      <c r="E70" s="171"/>
      <c r="F70" s="172"/>
      <c r="G70" s="16">
        <v>0</v>
      </c>
      <c r="H70" s="97" t="s">
        <v>21</v>
      </c>
      <c r="I70" s="97"/>
      <c r="J70" s="97"/>
      <c r="K70" s="16">
        <v>0</v>
      </c>
      <c r="L70" s="170"/>
      <c r="M70" s="171"/>
      <c r="N70" s="171"/>
      <c r="O70" s="171"/>
      <c r="P70" s="171"/>
      <c r="Q70" s="172"/>
    </row>
    <row r="71" spans="1:17" ht="15.75" thickBot="1" x14ac:dyDescent="0.3">
      <c r="A71" s="17" t="s">
        <v>24</v>
      </c>
      <c r="B71" s="18"/>
      <c r="C71" s="19" t="s">
        <v>26</v>
      </c>
      <c r="D71" s="19" t="s">
        <v>27</v>
      </c>
      <c r="E71" s="19" t="s">
        <v>28</v>
      </c>
      <c r="F71" s="19" t="s">
        <v>29</v>
      </c>
      <c r="G71" s="18" t="s">
        <v>30</v>
      </c>
      <c r="H71" s="20"/>
      <c r="I71" s="20"/>
      <c r="J71" s="20"/>
      <c r="K71" s="21"/>
      <c r="L71" s="19" t="s">
        <v>29</v>
      </c>
      <c r="M71" s="19" t="s">
        <v>28</v>
      </c>
      <c r="N71" s="19" t="s">
        <v>27</v>
      </c>
      <c r="O71" s="19" t="s">
        <v>26</v>
      </c>
      <c r="P71" s="21" t="s">
        <v>25</v>
      </c>
      <c r="Q71" s="22" t="s">
        <v>24</v>
      </c>
    </row>
    <row r="72" spans="1:17" x14ac:dyDescent="0.25">
      <c r="A72" s="139">
        <v>1</v>
      </c>
      <c r="B72" s="122"/>
      <c r="C72" s="46"/>
      <c r="D72" s="46"/>
      <c r="E72" s="46"/>
      <c r="F72" s="46"/>
      <c r="G72" s="47">
        <f>SUM(C72:F72)</f>
        <v>0</v>
      </c>
      <c r="H72" s="48">
        <f>SUM(C73:F73)</f>
        <v>4</v>
      </c>
      <c r="I72" s="49" t="s">
        <v>31</v>
      </c>
      <c r="J72" s="50">
        <f>SUM(L73:O73)</f>
        <v>4</v>
      </c>
      <c r="K72" s="47">
        <f>SUM(L72:O72)</f>
        <v>0</v>
      </c>
      <c r="L72" s="46"/>
      <c r="M72" s="46"/>
      <c r="N72" s="46"/>
      <c r="O72" s="46"/>
      <c r="P72" s="147"/>
      <c r="Q72" s="139">
        <v>2</v>
      </c>
    </row>
    <row r="73" spans="1:17" x14ac:dyDescent="0.25">
      <c r="A73" s="121"/>
      <c r="B73" s="123"/>
      <c r="C73" s="51">
        <f>IF(C72&lt;O72,0,IF(C72=O72,1,2))</f>
        <v>1</v>
      </c>
      <c r="D73" s="51">
        <f>IF(D72&lt;N72,0,IF(D72=N72,1,2))</f>
        <v>1</v>
      </c>
      <c r="E73" s="51">
        <f>IF(E72&lt;M72,0,IF(E72=M72,1,2))</f>
        <v>1</v>
      </c>
      <c r="F73" s="51">
        <f>IF(F72&lt;L72,0,IF(F72=L72,1,2))</f>
        <v>1</v>
      </c>
      <c r="G73" s="52"/>
      <c r="H73" s="53"/>
      <c r="I73" s="54"/>
      <c r="J73" s="55"/>
      <c r="K73" s="52"/>
      <c r="L73" s="51">
        <f>IF(L72&lt;F72,0,IF(L72=F72,1,2))</f>
        <v>1</v>
      </c>
      <c r="M73" s="51">
        <f>IF(M72&lt;E72,0,IF(M72=E72,1,2))</f>
        <v>1</v>
      </c>
      <c r="N73" s="51">
        <f>IF(N72&lt;D72,0,IF(N72=D72,1,2))</f>
        <v>1</v>
      </c>
      <c r="O73" s="51">
        <f>IF(O72&lt;C72,0,IF(O72=C72,1,2))</f>
        <v>1</v>
      </c>
      <c r="P73" s="148"/>
      <c r="Q73" s="121"/>
    </row>
    <row r="74" spans="1:17" x14ac:dyDescent="0.25">
      <c r="A74" s="120">
        <v>2</v>
      </c>
      <c r="B74" s="122"/>
      <c r="C74" s="56"/>
      <c r="D74" s="56"/>
      <c r="E74" s="56"/>
      <c r="F74" s="56"/>
      <c r="G74" s="57">
        <f t="shared" ref="G74" si="10">SUM(C74:F74)</f>
        <v>0</v>
      </c>
      <c r="H74" s="58">
        <f>SUM(C75:F75)</f>
        <v>4</v>
      </c>
      <c r="I74" s="59" t="s">
        <v>31</v>
      </c>
      <c r="J74" s="60">
        <f>SUM(L75:O75)</f>
        <v>4</v>
      </c>
      <c r="K74" s="57">
        <f t="shared" ref="K74" si="11">SUM(L74:O74)</f>
        <v>0</v>
      </c>
      <c r="L74" s="56"/>
      <c r="M74" s="56"/>
      <c r="N74" s="56"/>
      <c r="O74" s="56"/>
      <c r="P74" s="124"/>
      <c r="Q74" s="120">
        <v>4</v>
      </c>
    </row>
    <row r="75" spans="1:17" x14ac:dyDescent="0.25">
      <c r="A75" s="121"/>
      <c r="B75" s="123"/>
      <c r="C75" s="51">
        <f>IF(C74&lt;O74,0,IF(C74=O74,1,2))</f>
        <v>1</v>
      </c>
      <c r="D75" s="51">
        <f>IF(D74&lt;N74,0,IF(D74=N74,1,2))</f>
        <v>1</v>
      </c>
      <c r="E75" s="51">
        <f>IF(E74&lt;M74,0,IF(E74=M74,1,2))</f>
        <v>1</v>
      </c>
      <c r="F75" s="51">
        <f>IF(F74&lt;L74,0,IF(F74=L74,1,2))</f>
        <v>1</v>
      </c>
      <c r="G75" s="52"/>
      <c r="H75" s="53"/>
      <c r="I75" s="54"/>
      <c r="J75" s="55"/>
      <c r="K75" s="52"/>
      <c r="L75" s="51">
        <f>IF(L74&lt;F74,0,IF(L74=F74,1,2))</f>
        <v>1</v>
      </c>
      <c r="M75" s="51">
        <f>IF(M74&lt;E74,0,IF(M74=E74,1,2))</f>
        <v>1</v>
      </c>
      <c r="N75" s="51">
        <f>IF(N74&lt;D74,0,IF(N74=D74,1,2))</f>
        <v>1</v>
      </c>
      <c r="O75" s="51">
        <f>IF(O74&lt;C74,0,IF(O74=C74,1,2))</f>
        <v>1</v>
      </c>
      <c r="P75" s="125"/>
      <c r="Q75" s="121"/>
    </row>
    <row r="76" spans="1:17" x14ac:dyDescent="0.25">
      <c r="A76" s="120">
        <v>3</v>
      </c>
      <c r="B76" s="122"/>
      <c r="C76" s="56"/>
      <c r="D76" s="56"/>
      <c r="E76" s="56"/>
      <c r="F76" s="56"/>
      <c r="G76" s="57">
        <f t="shared" ref="G76" si="12">SUM(C76:F76)</f>
        <v>0</v>
      </c>
      <c r="H76" s="58">
        <f>SUM(C77:F77)</f>
        <v>4</v>
      </c>
      <c r="I76" s="59" t="s">
        <v>31</v>
      </c>
      <c r="J76" s="60">
        <f>SUM(L77:O77)</f>
        <v>4</v>
      </c>
      <c r="K76" s="57">
        <f t="shared" ref="K76" si="13">SUM(L76:O76)</f>
        <v>0</v>
      </c>
      <c r="L76" s="56"/>
      <c r="M76" s="56"/>
      <c r="N76" s="56"/>
      <c r="O76" s="56"/>
      <c r="P76" s="124"/>
      <c r="Q76" s="120">
        <v>6</v>
      </c>
    </row>
    <row r="77" spans="1:17" x14ac:dyDescent="0.25">
      <c r="A77" s="121"/>
      <c r="B77" s="123"/>
      <c r="C77" s="51">
        <f>IF(C76&lt;O76,0,IF(C76=O76,1,2))</f>
        <v>1</v>
      </c>
      <c r="D77" s="51">
        <f>IF(D76&lt;N76,0,IF(D76=N76,1,2))</f>
        <v>1</v>
      </c>
      <c r="E77" s="51">
        <f>IF(E76&lt;M76,0,IF(E76=M76,1,2))</f>
        <v>1</v>
      </c>
      <c r="F77" s="51">
        <f>IF(F76&lt;L76,0,IF(F76=L76,1,2))</f>
        <v>1</v>
      </c>
      <c r="G77" s="52"/>
      <c r="H77" s="53"/>
      <c r="I77" s="54"/>
      <c r="J77" s="55"/>
      <c r="K77" s="52"/>
      <c r="L77" s="51">
        <f>IF(L76&lt;F76,0,IF(L76=F76,1,2))</f>
        <v>1</v>
      </c>
      <c r="M77" s="51">
        <f>IF(M76&lt;E76,0,IF(M76=E76,1,2))</f>
        <v>1</v>
      </c>
      <c r="N77" s="51">
        <f>IF(N76&lt;D76,0,IF(N76=D76,1,2))</f>
        <v>1</v>
      </c>
      <c r="O77" s="51">
        <f>IF(O76&lt;C76,0,IF(O76=C76,1,2))</f>
        <v>1</v>
      </c>
      <c r="P77" s="125"/>
      <c r="Q77" s="121"/>
    </row>
    <row r="78" spans="1:17" x14ac:dyDescent="0.25">
      <c r="A78" s="23"/>
      <c r="B78" s="162" t="str">
        <f>IF(H78=J78,"Stechen","Kein Stechen erforderlich")</f>
        <v>Stechen</v>
      </c>
      <c r="C78" s="163"/>
      <c r="D78" s="164"/>
      <c r="E78" s="165" t="s">
        <v>10</v>
      </c>
      <c r="F78" s="166"/>
      <c r="G78" s="61">
        <f>G76+G74+G72</f>
        <v>0</v>
      </c>
      <c r="H78" s="24">
        <f>H76+H74+H72</f>
        <v>12</v>
      </c>
      <c r="I78" s="25" t="s">
        <v>31</v>
      </c>
      <c r="J78" s="62">
        <f>J76+J74+J72</f>
        <v>12</v>
      </c>
      <c r="K78" s="61">
        <f>K76+K74+K72</f>
        <v>0</v>
      </c>
      <c r="L78" s="165" t="s">
        <v>10</v>
      </c>
      <c r="M78" s="166"/>
      <c r="N78" s="167" t="str">
        <f>IF(H78=J78,"Stechen","Kein Stechen erforderlich")</f>
        <v>Stechen</v>
      </c>
      <c r="O78" s="168"/>
      <c r="P78" s="169"/>
      <c r="Q78" s="23"/>
    </row>
    <row r="79" spans="1:17" ht="15.75" thickBot="1" x14ac:dyDescent="0.3">
      <c r="A79" s="97"/>
      <c r="B79" s="97"/>
      <c r="C79" s="97"/>
      <c r="D79" s="97"/>
      <c r="E79" s="97"/>
      <c r="F79" s="97"/>
      <c r="G79" s="97"/>
      <c r="H79" s="97"/>
      <c r="I79" s="97"/>
      <c r="J79" s="97"/>
      <c r="K79" s="97"/>
      <c r="L79" s="97"/>
      <c r="M79" s="97"/>
      <c r="N79" s="97"/>
      <c r="O79" s="97"/>
      <c r="P79" s="97"/>
      <c r="Q79" s="97"/>
    </row>
    <row r="80" spans="1:17" ht="15.75" thickBot="1" x14ac:dyDescent="0.3">
      <c r="B80" s="112"/>
      <c r="C80" s="113"/>
      <c r="D80" s="113"/>
      <c r="E80" s="114" t="s">
        <v>32</v>
      </c>
      <c r="F80" s="115"/>
      <c r="G80" s="114" t="s">
        <v>33</v>
      </c>
      <c r="H80" s="116"/>
      <c r="I80" s="115"/>
      <c r="J80" s="114" t="s">
        <v>34</v>
      </c>
      <c r="K80" s="115"/>
      <c r="L80" s="114" t="s">
        <v>35</v>
      </c>
      <c r="M80" s="115"/>
      <c r="N80" s="113" t="s">
        <v>39</v>
      </c>
      <c r="O80" s="113"/>
      <c r="P80" s="117"/>
    </row>
    <row r="81" spans="1:17" x14ac:dyDescent="0.25">
      <c r="A81" s="134" t="s">
        <v>30</v>
      </c>
      <c r="B81" s="134"/>
      <c r="C81" s="135" t="s">
        <v>36</v>
      </c>
      <c r="D81" s="135"/>
      <c r="E81" s="26">
        <v>1</v>
      </c>
      <c r="F81" s="27">
        <v>2</v>
      </c>
      <c r="G81" s="26">
        <v>3</v>
      </c>
      <c r="H81" s="136">
        <v>4</v>
      </c>
      <c r="I81" s="137"/>
      <c r="J81" s="26">
        <v>5</v>
      </c>
      <c r="K81" s="27">
        <v>6</v>
      </c>
      <c r="L81" s="26">
        <v>7</v>
      </c>
      <c r="M81" s="27">
        <v>8</v>
      </c>
      <c r="N81" s="135" t="s">
        <v>36</v>
      </c>
      <c r="O81" s="135"/>
      <c r="P81" s="138" t="s">
        <v>30</v>
      </c>
      <c r="Q81" s="138"/>
    </row>
    <row r="82" spans="1:17" x14ac:dyDescent="0.25">
      <c r="A82" s="104">
        <v>0</v>
      </c>
      <c r="B82" s="95" t="s">
        <v>37</v>
      </c>
      <c r="C82" s="97" t="s">
        <v>38</v>
      </c>
      <c r="D82" s="97"/>
      <c r="E82" s="44"/>
      <c r="F82" s="45"/>
      <c r="G82" s="44"/>
      <c r="H82" s="160"/>
      <c r="I82" s="161"/>
      <c r="J82" s="44"/>
      <c r="K82" s="45"/>
      <c r="L82" s="44"/>
      <c r="M82" s="45"/>
      <c r="N82" s="100" t="s">
        <v>38</v>
      </c>
      <c r="O82" s="97"/>
      <c r="P82" s="108" t="s">
        <v>37</v>
      </c>
      <c r="Q82" s="104">
        <v>0</v>
      </c>
    </row>
    <row r="83" spans="1:17" x14ac:dyDescent="0.25">
      <c r="A83" s="105"/>
      <c r="B83" s="96"/>
      <c r="C83" s="97" t="s">
        <v>30</v>
      </c>
      <c r="D83" s="101"/>
      <c r="E83" s="30" t="s">
        <v>39</v>
      </c>
      <c r="F83" s="31" t="s">
        <v>39</v>
      </c>
      <c r="G83" s="30" t="s">
        <v>39</v>
      </c>
      <c r="H83" s="118" t="s">
        <v>39</v>
      </c>
      <c r="I83" s="119" t="s">
        <v>39</v>
      </c>
      <c r="J83" s="30" t="s">
        <v>39</v>
      </c>
      <c r="K83" s="31" t="s">
        <v>39</v>
      </c>
      <c r="L83" s="30" t="s">
        <v>39</v>
      </c>
      <c r="M83" s="31" t="s">
        <v>39</v>
      </c>
      <c r="N83" s="100" t="s">
        <v>30</v>
      </c>
      <c r="O83" s="97"/>
      <c r="P83" s="109"/>
      <c r="Q83" s="105"/>
    </row>
    <row r="84" spans="1:17" x14ac:dyDescent="0.25">
      <c r="A84" s="104">
        <v>0</v>
      </c>
      <c r="B84" s="95" t="s">
        <v>40</v>
      </c>
      <c r="C84" s="97" t="s">
        <v>38</v>
      </c>
      <c r="D84" s="97"/>
      <c r="E84" s="28"/>
      <c r="F84" s="29"/>
      <c r="G84" s="28"/>
      <c r="H84" s="98"/>
      <c r="I84" s="99"/>
      <c r="J84" s="28"/>
      <c r="K84" s="29"/>
      <c r="L84" s="28"/>
      <c r="M84" s="29"/>
      <c r="N84" s="100" t="s">
        <v>38</v>
      </c>
      <c r="O84" s="97"/>
      <c r="P84" s="108" t="s">
        <v>40</v>
      </c>
      <c r="Q84" s="104">
        <v>0</v>
      </c>
    </row>
    <row r="85" spans="1:17" x14ac:dyDescent="0.25">
      <c r="A85" s="105"/>
      <c r="B85" s="96"/>
      <c r="C85" s="97" t="s">
        <v>30</v>
      </c>
      <c r="D85" s="101"/>
      <c r="E85" s="32" t="s">
        <v>39</v>
      </c>
      <c r="F85" s="33" t="s">
        <v>39</v>
      </c>
      <c r="G85" s="32" t="s">
        <v>39</v>
      </c>
      <c r="H85" s="102" t="s">
        <v>39</v>
      </c>
      <c r="I85" s="103" t="s">
        <v>39</v>
      </c>
      <c r="J85" s="32" t="s">
        <v>39</v>
      </c>
      <c r="K85" s="33" t="s">
        <v>39</v>
      </c>
      <c r="L85" s="32" t="s">
        <v>39</v>
      </c>
      <c r="M85" s="33" t="s">
        <v>39</v>
      </c>
      <c r="N85" s="100" t="s">
        <v>30</v>
      </c>
      <c r="O85" s="97"/>
      <c r="P85" s="109"/>
      <c r="Q85" s="105"/>
    </row>
    <row r="86" spans="1:17" x14ac:dyDescent="0.25">
      <c r="A86" s="104">
        <v>0</v>
      </c>
      <c r="B86" s="95" t="s">
        <v>41</v>
      </c>
      <c r="C86" s="97" t="s">
        <v>38</v>
      </c>
      <c r="D86" s="97"/>
      <c r="E86" s="34"/>
      <c r="F86" s="35"/>
      <c r="G86" s="34"/>
      <c r="H86" s="106"/>
      <c r="I86" s="107"/>
      <c r="J86" s="34"/>
      <c r="K86" s="35"/>
      <c r="L86" s="34"/>
      <c r="M86" s="35"/>
      <c r="N86" s="100" t="s">
        <v>38</v>
      </c>
      <c r="O86" s="97"/>
      <c r="P86" s="108" t="s">
        <v>41</v>
      </c>
      <c r="Q86" s="104">
        <v>0</v>
      </c>
    </row>
    <row r="87" spans="1:17" ht="15.75" thickBot="1" x14ac:dyDescent="0.3">
      <c r="A87" s="105"/>
      <c r="B87" s="96"/>
      <c r="C87" s="97" t="s">
        <v>30</v>
      </c>
      <c r="D87" s="97"/>
      <c r="E87" s="36" t="s">
        <v>39</v>
      </c>
      <c r="F87" s="37" t="s">
        <v>39</v>
      </c>
      <c r="G87" s="36" t="s">
        <v>39</v>
      </c>
      <c r="H87" s="110" t="s">
        <v>39</v>
      </c>
      <c r="I87" s="111" t="s">
        <v>39</v>
      </c>
      <c r="J87" s="36" t="s">
        <v>39</v>
      </c>
      <c r="K87" s="37" t="s">
        <v>39</v>
      </c>
      <c r="L87" s="36" t="s">
        <v>39</v>
      </c>
      <c r="M87" s="37" t="s">
        <v>39</v>
      </c>
      <c r="N87" s="97" t="s">
        <v>30</v>
      </c>
      <c r="O87" s="97"/>
      <c r="P87" s="109"/>
      <c r="Q87" s="105"/>
    </row>
  </sheetData>
  <mergeCells count="252">
    <mergeCell ref="A86:A87"/>
    <mergeCell ref="B86:B87"/>
    <mergeCell ref="C86:D86"/>
    <mergeCell ref="H86:I86"/>
    <mergeCell ref="N86:O86"/>
    <mergeCell ref="P86:P87"/>
    <mergeCell ref="Q86:Q87"/>
    <mergeCell ref="C87:D87"/>
    <mergeCell ref="H87:I87"/>
    <mergeCell ref="N87:O87"/>
    <mergeCell ref="A84:A85"/>
    <mergeCell ref="B84:B85"/>
    <mergeCell ref="C84:D84"/>
    <mergeCell ref="H84:I84"/>
    <mergeCell ref="N84:O84"/>
    <mergeCell ref="P84:P85"/>
    <mergeCell ref="Q84:Q85"/>
    <mergeCell ref="C85:D85"/>
    <mergeCell ref="H85:I85"/>
    <mergeCell ref="N85:O85"/>
    <mergeCell ref="A82:A83"/>
    <mergeCell ref="B82:B83"/>
    <mergeCell ref="C82:D82"/>
    <mergeCell ref="H82:I82"/>
    <mergeCell ref="N82:O82"/>
    <mergeCell ref="P82:P83"/>
    <mergeCell ref="Q82:Q83"/>
    <mergeCell ref="C83:D83"/>
    <mergeCell ref="H83:I83"/>
    <mergeCell ref="N83:O83"/>
    <mergeCell ref="B80:D80"/>
    <mergeCell ref="E80:F80"/>
    <mergeCell ref="G80:I80"/>
    <mergeCell ref="J80:K80"/>
    <mergeCell ref="L80:M80"/>
    <mergeCell ref="N80:P80"/>
    <mergeCell ref="A81:B81"/>
    <mergeCell ref="C81:D81"/>
    <mergeCell ref="H81:I81"/>
    <mergeCell ref="N81:O81"/>
    <mergeCell ref="P81:Q81"/>
    <mergeCell ref="A76:A77"/>
    <mergeCell ref="B76:B77"/>
    <mergeCell ref="P76:P77"/>
    <mergeCell ref="Q76:Q77"/>
    <mergeCell ref="B78:D78"/>
    <mergeCell ref="E78:F78"/>
    <mergeCell ref="L78:M78"/>
    <mergeCell ref="N78:P78"/>
    <mergeCell ref="A79:Q79"/>
    <mergeCell ref="A70:F70"/>
    <mergeCell ref="H70:J70"/>
    <mergeCell ref="L70:Q70"/>
    <mergeCell ref="A72:A73"/>
    <mergeCell ref="B72:B73"/>
    <mergeCell ref="P72:P73"/>
    <mergeCell ref="Q72:Q73"/>
    <mergeCell ref="A74:A75"/>
    <mergeCell ref="B74:B75"/>
    <mergeCell ref="P74:P75"/>
    <mergeCell ref="Q74:Q75"/>
    <mergeCell ref="A1:M1"/>
    <mergeCell ref="N1:Q1"/>
    <mergeCell ref="A7:Q7"/>
    <mergeCell ref="A28:Q28"/>
    <mergeCell ref="A49:Q49"/>
    <mergeCell ref="C3:O3"/>
    <mergeCell ref="C4:O4"/>
    <mergeCell ref="A11:A12"/>
    <mergeCell ref="B11:B12"/>
    <mergeCell ref="P11:P12"/>
    <mergeCell ref="Q11:Q12"/>
    <mergeCell ref="A13:A14"/>
    <mergeCell ref="B13:B14"/>
    <mergeCell ref="P13:P14"/>
    <mergeCell ref="Q13:Q14"/>
    <mergeCell ref="C5:O5"/>
    <mergeCell ref="A9:F9"/>
    <mergeCell ref="H9:J9"/>
    <mergeCell ref="L9:Q9"/>
    <mergeCell ref="A18:Q18"/>
    <mergeCell ref="B19:D19"/>
    <mergeCell ref="E19:F19"/>
    <mergeCell ref="G19:I19"/>
    <mergeCell ref="J19:K19"/>
    <mergeCell ref="L19:M19"/>
    <mergeCell ref="N19:P19"/>
    <mergeCell ref="A15:A16"/>
    <mergeCell ref="B15:B16"/>
    <mergeCell ref="P15:P16"/>
    <mergeCell ref="Q15:Q16"/>
    <mergeCell ref="B17:D17"/>
    <mergeCell ref="E17:F17"/>
    <mergeCell ref="L17:M17"/>
    <mergeCell ref="N17:P17"/>
    <mergeCell ref="A20:B20"/>
    <mergeCell ref="C20:D20"/>
    <mergeCell ref="H20:I20"/>
    <mergeCell ref="N20:O20"/>
    <mergeCell ref="P20:Q20"/>
    <mergeCell ref="A21:A22"/>
    <mergeCell ref="B21:B22"/>
    <mergeCell ref="C21:D21"/>
    <mergeCell ref="H21:I21"/>
    <mergeCell ref="N21:O21"/>
    <mergeCell ref="P21:P22"/>
    <mergeCell ref="Q21:Q22"/>
    <mergeCell ref="C22:D22"/>
    <mergeCell ref="H22:I22"/>
    <mergeCell ref="N22:O22"/>
    <mergeCell ref="A23:A24"/>
    <mergeCell ref="B23:B24"/>
    <mergeCell ref="C23:D23"/>
    <mergeCell ref="H23:I23"/>
    <mergeCell ref="N23:O23"/>
    <mergeCell ref="P23:P24"/>
    <mergeCell ref="Q23:Q24"/>
    <mergeCell ref="C24:D24"/>
    <mergeCell ref="H24:I24"/>
    <mergeCell ref="N24:O24"/>
    <mergeCell ref="A25:A26"/>
    <mergeCell ref="B25:B26"/>
    <mergeCell ref="C25:D25"/>
    <mergeCell ref="H25:I25"/>
    <mergeCell ref="N25:O25"/>
    <mergeCell ref="P25:P26"/>
    <mergeCell ref="Q25:Q26"/>
    <mergeCell ref="C26:D26"/>
    <mergeCell ref="H26:I26"/>
    <mergeCell ref="N26:O26"/>
    <mergeCell ref="A32:A33"/>
    <mergeCell ref="B32:B33"/>
    <mergeCell ref="P32:P33"/>
    <mergeCell ref="Q32:Q33"/>
    <mergeCell ref="A34:A35"/>
    <mergeCell ref="B34:B35"/>
    <mergeCell ref="P34:P35"/>
    <mergeCell ref="Q34:Q35"/>
    <mergeCell ref="A30:F30"/>
    <mergeCell ref="H30:J30"/>
    <mergeCell ref="L30:Q30"/>
    <mergeCell ref="A39:Q39"/>
    <mergeCell ref="B40:D40"/>
    <mergeCell ref="E40:F40"/>
    <mergeCell ref="G40:I40"/>
    <mergeCell ref="J40:K40"/>
    <mergeCell ref="L40:M40"/>
    <mergeCell ref="N40:P40"/>
    <mergeCell ref="A36:A37"/>
    <mergeCell ref="B36:B37"/>
    <mergeCell ref="P36:P37"/>
    <mergeCell ref="Q36:Q37"/>
    <mergeCell ref="B38:D38"/>
    <mergeCell ref="E38:F38"/>
    <mergeCell ref="L38:M38"/>
    <mergeCell ref="N38:P38"/>
    <mergeCell ref="A41:B41"/>
    <mergeCell ref="C41:D41"/>
    <mergeCell ref="H41:I41"/>
    <mergeCell ref="N41:O41"/>
    <mergeCell ref="P41:Q41"/>
    <mergeCell ref="A42:A43"/>
    <mergeCell ref="B42:B43"/>
    <mergeCell ref="C42:D42"/>
    <mergeCell ref="H42:I42"/>
    <mergeCell ref="N42:O42"/>
    <mergeCell ref="P42:P43"/>
    <mergeCell ref="Q42:Q43"/>
    <mergeCell ref="C43:D43"/>
    <mergeCell ref="H43:I43"/>
    <mergeCell ref="N43:O43"/>
    <mergeCell ref="A44:A45"/>
    <mergeCell ref="B44:B45"/>
    <mergeCell ref="C44:D44"/>
    <mergeCell ref="H44:I44"/>
    <mergeCell ref="N44:O44"/>
    <mergeCell ref="P44:P45"/>
    <mergeCell ref="Q44:Q45"/>
    <mergeCell ref="C45:D45"/>
    <mergeCell ref="H45:I45"/>
    <mergeCell ref="N45:O45"/>
    <mergeCell ref="A46:A47"/>
    <mergeCell ref="B46:B47"/>
    <mergeCell ref="C46:D46"/>
    <mergeCell ref="H46:I46"/>
    <mergeCell ref="N46:O46"/>
    <mergeCell ref="P46:P47"/>
    <mergeCell ref="Q46:Q47"/>
    <mergeCell ref="C47:D47"/>
    <mergeCell ref="H47:I47"/>
    <mergeCell ref="N47:O47"/>
    <mergeCell ref="A53:A54"/>
    <mergeCell ref="B53:B54"/>
    <mergeCell ref="P53:P54"/>
    <mergeCell ref="Q53:Q54"/>
    <mergeCell ref="A55:A56"/>
    <mergeCell ref="B55:B56"/>
    <mergeCell ref="P55:P56"/>
    <mergeCell ref="Q55:Q56"/>
    <mergeCell ref="A51:F51"/>
    <mergeCell ref="H51:J51"/>
    <mergeCell ref="L51:Q51"/>
    <mergeCell ref="A60:Q60"/>
    <mergeCell ref="B61:D61"/>
    <mergeCell ref="E61:F61"/>
    <mergeCell ref="G61:I61"/>
    <mergeCell ref="J61:K61"/>
    <mergeCell ref="L61:M61"/>
    <mergeCell ref="N61:P61"/>
    <mergeCell ref="A57:A58"/>
    <mergeCell ref="B57:B58"/>
    <mergeCell ref="P57:P58"/>
    <mergeCell ref="Q57:Q58"/>
    <mergeCell ref="B59:D59"/>
    <mergeCell ref="E59:F59"/>
    <mergeCell ref="L59:M59"/>
    <mergeCell ref="N59:P59"/>
    <mergeCell ref="A62:B62"/>
    <mergeCell ref="C62:D62"/>
    <mergeCell ref="H62:I62"/>
    <mergeCell ref="N62:O62"/>
    <mergeCell ref="P62:Q62"/>
    <mergeCell ref="A63:A64"/>
    <mergeCell ref="B63:B64"/>
    <mergeCell ref="C63:D63"/>
    <mergeCell ref="H63:I63"/>
    <mergeCell ref="N63:O63"/>
    <mergeCell ref="P63:P64"/>
    <mergeCell ref="Q63:Q64"/>
    <mergeCell ref="C64:D64"/>
    <mergeCell ref="H64:I64"/>
    <mergeCell ref="N64:O64"/>
    <mergeCell ref="A65:A66"/>
    <mergeCell ref="B65:B66"/>
    <mergeCell ref="C65:D65"/>
    <mergeCell ref="H65:I65"/>
    <mergeCell ref="N65:O65"/>
    <mergeCell ref="P65:P66"/>
    <mergeCell ref="Q65:Q66"/>
    <mergeCell ref="C66:D66"/>
    <mergeCell ref="H66:I66"/>
    <mergeCell ref="N66:O66"/>
    <mergeCell ref="A67:A68"/>
    <mergeCell ref="B67:B68"/>
    <mergeCell ref="C67:D67"/>
    <mergeCell ref="H67:I67"/>
    <mergeCell ref="N67:O67"/>
    <mergeCell ref="P67:P68"/>
    <mergeCell ref="Q67:Q68"/>
    <mergeCell ref="C68:D68"/>
    <mergeCell ref="H68:I68"/>
    <mergeCell ref="N68:O68"/>
  </mergeCells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048EBE-207E-4918-82B2-F47AFEBE59D4}">
  <dimension ref="A1:X87"/>
  <sheetViews>
    <sheetView workbookViewId="0">
      <selection activeCell="S39" sqref="S39"/>
    </sheetView>
  </sheetViews>
  <sheetFormatPr baseColWidth="10" defaultRowHeight="15" x14ac:dyDescent="0.25"/>
  <cols>
    <col min="2" max="2" width="25.7109375" customWidth="1"/>
    <col min="3" max="15" width="6.7109375" customWidth="1"/>
    <col min="16" max="16" width="25.7109375" customWidth="1"/>
    <col min="21" max="21" width="19" bestFit="1" customWidth="1"/>
  </cols>
  <sheetData>
    <row r="1" spans="1:17" ht="30" x14ac:dyDescent="0.25">
      <c r="A1" s="151" t="s">
        <v>96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2">
        <v>45612</v>
      </c>
      <c r="O1" s="153"/>
      <c r="P1" s="153"/>
      <c r="Q1" s="153"/>
    </row>
    <row r="3" spans="1:17" x14ac:dyDescent="0.25">
      <c r="C3" s="88" t="s">
        <v>22</v>
      </c>
      <c r="D3" s="154"/>
      <c r="E3" s="154"/>
      <c r="F3" s="154"/>
      <c r="G3" s="154"/>
      <c r="H3" s="154"/>
      <c r="I3" s="154"/>
      <c r="J3" s="154"/>
      <c r="K3" s="154"/>
      <c r="L3" s="154"/>
      <c r="M3" s="154"/>
      <c r="N3" s="154"/>
      <c r="O3" s="154"/>
    </row>
    <row r="4" spans="1:17" x14ac:dyDescent="0.25">
      <c r="C4" s="89" t="s">
        <v>94</v>
      </c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</row>
    <row r="5" spans="1:17" x14ac:dyDescent="0.25">
      <c r="C5" s="88" t="s">
        <v>23</v>
      </c>
      <c r="D5" s="154"/>
      <c r="E5" s="154"/>
      <c r="F5" s="154"/>
      <c r="G5" s="154"/>
      <c r="H5" s="154"/>
      <c r="I5" s="154"/>
      <c r="J5" s="154"/>
      <c r="K5" s="154"/>
      <c r="L5" s="154"/>
      <c r="M5" s="154"/>
      <c r="N5" s="154"/>
      <c r="O5" s="154"/>
    </row>
    <row r="7" spans="1:17" x14ac:dyDescent="0.25">
      <c r="A7" s="140" t="s">
        <v>59</v>
      </c>
      <c r="B7" s="140"/>
      <c r="C7" s="140"/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0"/>
      <c r="Q7" s="140"/>
    </row>
    <row r="9" spans="1:17" ht="15.75" thickBot="1" x14ac:dyDescent="0.3">
      <c r="A9" s="170" t="s">
        <v>11</v>
      </c>
      <c r="B9" s="171"/>
      <c r="C9" s="171"/>
      <c r="D9" s="171"/>
      <c r="E9" s="171"/>
      <c r="F9" s="172"/>
      <c r="G9" s="16">
        <v>0</v>
      </c>
      <c r="H9" s="97" t="s">
        <v>21</v>
      </c>
      <c r="I9" s="97"/>
      <c r="J9" s="97"/>
      <c r="K9" s="16">
        <v>3</v>
      </c>
      <c r="L9" s="170" t="s">
        <v>2</v>
      </c>
      <c r="M9" s="171"/>
      <c r="N9" s="171"/>
      <c r="O9" s="171"/>
      <c r="P9" s="171"/>
      <c r="Q9" s="172"/>
    </row>
    <row r="10" spans="1:17" ht="15.75" thickBot="1" x14ac:dyDescent="0.3">
      <c r="A10" s="17"/>
      <c r="B10" s="18" t="s">
        <v>25</v>
      </c>
      <c r="C10" s="19" t="s">
        <v>26</v>
      </c>
      <c r="D10" s="19" t="s">
        <v>27</v>
      </c>
      <c r="E10" s="19" t="s">
        <v>28</v>
      </c>
      <c r="F10" s="19" t="s">
        <v>29</v>
      </c>
      <c r="G10" s="18" t="s">
        <v>30</v>
      </c>
      <c r="H10" s="20"/>
      <c r="I10" s="20"/>
      <c r="J10" s="20"/>
      <c r="K10" s="21"/>
      <c r="L10" s="19" t="s">
        <v>29</v>
      </c>
      <c r="M10" s="19" t="s">
        <v>28</v>
      </c>
      <c r="N10" s="19" t="s">
        <v>27</v>
      </c>
      <c r="O10" s="19" t="s">
        <v>26</v>
      </c>
      <c r="P10" s="21" t="s">
        <v>25</v>
      </c>
      <c r="Q10" s="22" t="s">
        <v>24</v>
      </c>
    </row>
    <row r="11" spans="1:17" x14ac:dyDescent="0.25">
      <c r="A11" s="139">
        <v>1</v>
      </c>
      <c r="B11" s="122" t="s">
        <v>84</v>
      </c>
      <c r="C11" s="46">
        <v>93</v>
      </c>
      <c r="D11" s="46">
        <v>98</v>
      </c>
      <c r="E11" s="46">
        <v>97</v>
      </c>
      <c r="F11" s="46">
        <v>98</v>
      </c>
      <c r="G11" s="47">
        <f>SUM(C11:F11)</f>
        <v>386</v>
      </c>
      <c r="H11" s="48">
        <f>SUM(C12:F12)</f>
        <v>0</v>
      </c>
      <c r="I11" s="49" t="s">
        <v>31</v>
      </c>
      <c r="J11" s="50">
        <f>SUM(L12:O12)</f>
        <v>8</v>
      </c>
      <c r="K11" s="47">
        <f>SUM(L11:O11)</f>
        <v>394</v>
      </c>
      <c r="L11" s="46">
        <v>100</v>
      </c>
      <c r="M11" s="46">
        <v>98</v>
      </c>
      <c r="N11" s="46">
        <v>99</v>
      </c>
      <c r="O11" s="46">
        <v>97</v>
      </c>
      <c r="P11" s="147" t="s">
        <v>3</v>
      </c>
      <c r="Q11" s="139">
        <v>2</v>
      </c>
    </row>
    <row r="12" spans="1:17" x14ac:dyDescent="0.25">
      <c r="A12" s="121"/>
      <c r="B12" s="123"/>
      <c r="C12" s="51">
        <f>IF(C11&lt;O11,0,IF(C11=O11,1,2))</f>
        <v>0</v>
      </c>
      <c r="D12" s="51">
        <f>IF(D11&lt;N11,0,IF(D11=N11,1,2))</f>
        <v>0</v>
      </c>
      <c r="E12" s="51">
        <f>IF(E11&lt;M11,0,IF(E11=M11,1,2))</f>
        <v>0</v>
      </c>
      <c r="F12" s="51">
        <f>IF(F11&lt;L11,0,IF(F11=L11,1,2))</f>
        <v>0</v>
      </c>
      <c r="G12" s="52"/>
      <c r="H12" s="53"/>
      <c r="I12" s="54"/>
      <c r="J12" s="55"/>
      <c r="K12" s="52"/>
      <c r="L12" s="51">
        <f>IF(L11&lt;F11,0,IF(L11=F11,1,2))</f>
        <v>2</v>
      </c>
      <c r="M12" s="51">
        <f>IF(M11&lt;E11,0,IF(M11=E11,1,2))</f>
        <v>2</v>
      </c>
      <c r="N12" s="51">
        <f>IF(N11&lt;D11,0,IF(N11=D11,1,2))</f>
        <v>2</v>
      </c>
      <c r="O12" s="51">
        <f>IF(O11&lt;C11,0,IF(O11=C11,1,2))</f>
        <v>2</v>
      </c>
      <c r="P12" s="148"/>
      <c r="Q12" s="121"/>
    </row>
    <row r="13" spans="1:17" x14ac:dyDescent="0.25">
      <c r="A13" s="120">
        <v>2</v>
      </c>
      <c r="B13" s="122" t="s">
        <v>44</v>
      </c>
      <c r="C13" s="56">
        <v>93</v>
      </c>
      <c r="D13" s="56">
        <v>96</v>
      </c>
      <c r="E13" s="56">
        <v>93</v>
      </c>
      <c r="F13" s="56">
        <v>93</v>
      </c>
      <c r="G13" s="57">
        <f t="shared" ref="G13:G15" si="0">SUM(C13:F13)</f>
        <v>375</v>
      </c>
      <c r="H13" s="58">
        <f>SUM(C14:F14)</f>
        <v>0</v>
      </c>
      <c r="I13" s="59" t="s">
        <v>31</v>
      </c>
      <c r="J13" s="60">
        <f>SUM(L14:O14)</f>
        <v>8</v>
      </c>
      <c r="K13" s="57">
        <f t="shared" ref="K13:K15" si="1">SUM(L13:O13)</f>
        <v>386</v>
      </c>
      <c r="L13" s="56">
        <v>99</v>
      </c>
      <c r="M13" s="56">
        <v>96</v>
      </c>
      <c r="N13" s="56">
        <v>97</v>
      </c>
      <c r="O13" s="56">
        <v>94</v>
      </c>
      <c r="P13" s="124" t="s">
        <v>45</v>
      </c>
      <c r="Q13" s="120">
        <v>4</v>
      </c>
    </row>
    <row r="14" spans="1:17" x14ac:dyDescent="0.25">
      <c r="A14" s="121"/>
      <c r="B14" s="123"/>
      <c r="C14" s="51">
        <f>IF(C13&lt;O13,0,IF(C13=O13,1,2))</f>
        <v>0</v>
      </c>
      <c r="D14" s="51">
        <f>IF(D13&lt;N13,0,IF(D13=N13,1,2))</f>
        <v>0</v>
      </c>
      <c r="E14" s="51">
        <f>IF(E13&lt;M13,0,IF(E13=M13,1,2))</f>
        <v>0</v>
      </c>
      <c r="F14" s="51">
        <f>IF(F13&lt;L13,0,IF(F13=L13,1,2))</f>
        <v>0</v>
      </c>
      <c r="G14" s="52"/>
      <c r="H14" s="53"/>
      <c r="I14" s="54"/>
      <c r="J14" s="55"/>
      <c r="K14" s="52"/>
      <c r="L14" s="51">
        <f>IF(L13&lt;F13,0,IF(L13=F13,1,2))</f>
        <v>2</v>
      </c>
      <c r="M14" s="51">
        <f>IF(M13&lt;E13,0,IF(M13=E13,1,2))</f>
        <v>2</v>
      </c>
      <c r="N14" s="51">
        <f>IF(N13&lt;D13,0,IF(N13=D13,1,2))</f>
        <v>2</v>
      </c>
      <c r="O14" s="51">
        <f>IF(O13&lt;C13,0,IF(O13=C13,1,2))</f>
        <v>2</v>
      </c>
      <c r="P14" s="125"/>
      <c r="Q14" s="121"/>
    </row>
    <row r="15" spans="1:17" x14ac:dyDescent="0.25">
      <c r="A15" s="120">
        <v>3</v>
      </c>
      <c r="B15" s="122" t="s">
        <v>71</v>
      </c>
      <c r="C15" s="56">
        <v>93</v>
      </c>
      <c r="D15" s="56">
        <v>94</v>
      </c>
      <c r="E15" s="56">
        <v>95</v>
      </c>
      <c r="F15" s="56">
        <v>88</v>
      </c>
      <c r="G15" s="57">
        <f t="shared" si="0"/>
        <v>370</v>
      </c>
      <c r="H15" s="58">
        <f>SUM(C16:F16)</f>
        <v>0</v>
      </c>
      <c r="I15" s="59" t="s">
        <v>31</v>
      </c>
      <c r="J15" s="60">
        <f>SUM(L16:O16)</f>
        <v>8</v>
      </c>
      <c r="K15" s="57">
        <f t="shared" si="1"/>
        <v>390</v>
      </c>
      <c r="L15" s="56">
        <v>97</v>
      </c>
      <c r="M15" s="56">
        <v>97</v>
      </c>
      <c r="N15" s="56">
        <v>100</v>
      </c>
      <c r="O15" s="56">
        <v>96</v>
      </c>
      <c r="P15" s="124" t="s">
        <v>4</v>
      </c>
      <c r="Q15" s="120">
        <v>6</v>
      </c>
    </row>
    <row r="16" spans="1:17" x14ac:dyDescent="0.25">
      <c r="A16" s="121"/>
      <c r="B16" s="123"/>
      <c r="C16" s="51">
        <f>IF(C15&lt;O15,0,IF(C15=O15,1,2))</f>
        <v>0</v>
      </c>
      <c r="D16" s="51">
        <f>IF(D15&lt;N15,0,IF(D15=N15,1,2))</f>
        <v>0</v>
      </c>
      <c r="E16" s="51">
        <f>IF(E15&lt;M15,0,IF(E15=M15,1,2))</f>
        <v>0</v>
      </c>
      <c r="F16" s="51">
        <f>IF(F15&lt;L15,0,IF(F15=L15,1,2))</f>
        <v>0</v>
      </c>
      <c r="G16" s="52"/>
      <c r="H16" s="53"/>
      <c r="I16" s="54"/>
      <c r="J16" s="55"/>
      <c r="K16" s="52"/>
      <c r="L16" s="51">
        <f>IF(L15&lt;F15,0,IF(L15=F15,1,2))</f>
        <v>2</v>
      </c>
      <c r="M16" s="51">
        <f>IF(M15&lt;E15,0,IF(M15=E15,1,2))</f>
        <v>2</v>
      </c>
      <c r="N16" s="51">
        <f>IF(N15&lt;D15,0,IF(N15=D15,1,2))</f>
        <v>2</v>
      </c>
      <c r="O16" s="51">
        <f>IF(O15&lt;C15,0,IF(O15=C15,1,2))</f>
        <v>2</v>
      </c>
      <c r="P16" s="125"/>
      <c r="Q16" s="121"/>
    </row>
    <row r="17" spans="1:24" x14ac:dyDescent="0.25">
      <c r="A17" s="23"/>
      <c r="B17" s="162" t="str">
        <f>IF(H17=J17,"Stechen","Kein Stechen erforderlich")</f>
        <v>Kein Stechen erforderlich</v>
      </c>
      <c r="C17" s="163"/>
      <c r="D17" s="164"/>
      <c r="E17" s="165" t="s">
        <v>10</v>
      </c>
      <c r="F17" s="166"/>
      <c r="G17" s="61">
        <f>G15+G13+G11</f>
        <v>1131</v>
      </c>
      <c r="H17" s="24">
        <f>H15+H13+H11</f>
        <v>0</v>
      </c>
      <c r="I17" s="25" t="s">
        <v>31</v>
      </c>
      <c r="J17" s="62">
        <f>J15+J13+J11</f>
        <v>24</v>
      </c>
      <c r="K17" s="61">
        <f>K15+K13+K11</f>
        <v>1170</v>
      </c>
      <c r="L17" s="165" t="s">
        <v>10</v>
      </c>
      <c r="M17" s="166"/>
      <c r="N17" s="167" t="str">
        <f>IF(H17=J17,"Stechen","Kein Stechen erforderlich")</f>
        <v>Kein Stechen erforderlich</v>
      </c>
      <c r="O17" s="168"/>
      <c r="P17" s="169"/>
      <c r="Q17" s="23"/>
    </row>
    <row r="18" spans="1:24" ht="15.75" thickBot="1" x14ac:dyDescent="0.3">
      <c r="A18" s="97"/>
      <c r="B18" s="97"/>
      <c r="C18" s="97"/>
      <c r="D18" s="97"/>
      <c r="E18" s="97"/>
      <c r="F18" s="97"/>
      <c r="G18" s="97"/>
      <c r="H18" s="97"/>
      <c r="I18" s="97"/>
      <c r="J18" s="97"/>
      <c r="K18" s="97"/>
      <c r="L18" s="97"/>
      <c r="M18" s="97"/>
      <c r="N18" s="97"/>
      <c r="O18" s="97"/>
      <c r="P18" s="97"/>
      <c r="Q18" s="97"/>
    </row>
    <row r="19" spans="1:24" ht="15.75" thickBot="1" x14ac:dyDescent="0.3">
      <c r="B19" s="112"/>
      <c r="C19" s="113"/>
      <c r="D19" s="113"/>
      <c r="E19" s="114" t="s">
        <v>32</v>
      </c>
      <c r="F19" s="115"/>
      <c r="G19" s="114" t="s">
        <v>33</v>
      </c>
      <c r="H19" s="116"/>
      <c r="I19" s="115"/>
      <c r="J19" s="114" t="s">
        <v>34</v>
      </c>
      <c r="K19" s="115"/>
      <c r="L19" s="114" t="s">
        <v>35</v>
      </c>
      <c r="M19" s="115"/>
      <c r="N19" s="113"/>
      <c r="O19" s="113"/>
      <c r="P19" s="117"/>
    </row>
    <row r="20" spans="1:24" x14ac:dyDescent="0.25">
      <c r="A20" s="134" t="s">
        <v>30</v>
      </c>
      <c r="B20" s="134"/>
      <c r="C20" s="135" t="s">
        <v>36</v>
      </c>
      <c r="D20" s="135"/>
      <c r="E20" s="26">
        <v>1</v>
      </c>
      <c r="F20" s="27">
        <v>2</v>
      </c>
      <c r="G20" s="26">
        <v>3</v>
      </c>
      <c r="H20" s="136">
        <v>4</v>
      </c>
      <c r="I20" s="137"/>
      <c r="J20" s="26">
        <v>5</v>
      </c>
      <c r="K20" s="27">
        <v>6</v>
      </c>
      <c r="L20" s="26">
        <v>7</v>
      </c>
      <c r="M20" s="27">
        <v>8</v>
      </c>
      <c r="N20" s="135" t="s">
        <v>36</v>
      </c>
      <c r="O20" s="135"/>
      <c r="P20" s="138" t="s">
        <v>30</v>
      </c>
      <c r="Q20" s="138"/>
    </row>
    <row r="21" spans="1:24" x14ac:dyDescent="0.25">
      <c r="A21" s="104">
        <v>0</v>
      </c>
      <c r="B21" s="95" t="s">
        <v>37</v>
      </c>
      <c r="C21" s="97" t="s">
        <v>38</v>
      </c>
      <c r="D21" s="97"/>
      <c r="E21" s="28"/>
      <c r="F21" s="29"/>
      <c r="G21" s="28"/>
      <c r="H21" s="98"/>
      <c r="I21" s="99"/>
      <c r="J21" s="28"/>
      <c r="K21" s="29"/>
      <c r="L21" s="28"/>
      <c r="M21" s="29"/>
      <c r="N21" s="100" t="s">
        <v>38</v>
      </c>
      <c r="O21" s="97"/>
      <c r="P21" s="108" t="s">
        <v>37</v>
      </c>
      <c r="Q21" s="104">
        <v>0</v>
      </c>
      <c r="U21" t="str">
        <f>A9</f>
        <v>SV Raika Langenwang</v>
      </c>
      <c r="V21" s="63">
        <f>G17</f>
        <v>1131</v>
      </c>
      <c r="W21">
        <f>H17</f>
        <v>0</v>
      </c>
      <c r="X21">
        <f>G9</f>
        <v>0</v>
      </c>
    </row>
    <row r="22" spans="1:24" x14ac:dyDescent="0.25">
      <c r="A22" s="105"/>
      <c r="B22" s="96"/>
      <c r="C22" s="97" t="s">
        <v>30</v>
      </c>
      <c r="D22" s="101"/>
      <c r="E22" s="30"/>
      <c r="F22" s="31"/>
      <c r="G22" s="30"/>
      <c r="H22" s="118"/>
      <c r="I22" s="119"/>
      <c r="J22" s="30"/>
      <c r="K22" s="31"/>
      <c r="L22" s="30" t="s">
        <v>39</v>
      </c>
      <c r="M22" s="31" t="s">
        <v>39</v>
      </c>
      <c r="N22" s="100" t="s">
        <v>30</v>
      </c>
      <c r="O22" s="97"/>
      <c r="P22" s="109"/>
      <c r="Q22" s="105"/>
      <c r="U22" t="str">
        <f>B11</f>
        <v>Geisler Michael</v>
      </c>
      <c r="V22" s="63">
        <f>G11</f>
        <v>386</v>
      </c>
      <c r="W22" s="63">
        <f>H11</f>
        <v>0</v>
      </c>
    </row>
    <row r="23" spans="1:24" x14ac:dyDescent="0.25">
      <c r="A23" s="104">
        <v>0</v>
      </c>
      <c r="B23" s="95" t="s">
        <v>40</v>
      </c>
      <c r="C23" s="97" t="s">
        <v>38</v>
      </c>
      <c r="D23" s="97"/>
      <c r="E23" s="28"/>
      <c r="F23" s="29"/>
      <c r="G23" s="28"/>
      <c r="H23" s="98"/>
      <c r="I23" s="99"/>
      <c r="J23" s="28"/>
      <c r="K23" s="29"/>
      <c r="L23" s="28"/>
      <c r="M23" s="29"/>
      <c r="N23" s="100" t="s">
        <v>38</v>
      </c>
      <c r="O23" s="97"/>
      <c r="P23" s="108" t="s">
        <v>40</v>
      </c>
      <c r="Q23" s="104">
        <v>0</v>
      </c>
      <c r="U23" t="str">
        <f>B13</f>
        <v>Geisler Daniel</v>
      </c>
      <c r="V23" s="63">
        <f>G13</f>
        <v>375</v>
      </c>
      <c r="W23" s="63">
        <f>H13</f>
        <v>0</v>
      </c>
    </row>
    <row r="24" spans="1:24" x14ac:dyDescent="0.25">
      <c r="A24" s="105"/>
      <c r="B24" s="96"/>
      <c r="C24" s="97" t="s">
        <v>30</v>
      </c>
      <c r="D24" s="101"/>
      <c r="E24" s="32" t="s">
        <v>39</v>
      </c>
      <c r="F24" s="33" t="s">
        <v>39</v>
      </c>
      <c r="G24" s="32" t="s">
        <v>39</v>
      </c>
      <c r="H24" s="102" t="s">
        <v>39</v>
      </c>
      <c r="I24" s="103" t="s">
        <v>39</v>
      </c>
      <c r="J24" s="32" t="s">
        <v>39</v>
      </c>
      <c r="K24" s="33" t="s">
        <v>39</v>
      </c>
      <c r="L24" s="32" t="s">
        <v>39</v>
      </c>
      <c r="M24" s="33" t="s">
        <v>39</v>
      </c>
      <c r="N24" s="100" t="s">
        <v>30</v>
      </c>
      <c r="O24" s="97"/>
      <c r="P24" s="109"/>
      <c r="Q24" s="105"/>
      <c r="U24" t="str">
        <f>B15</f>
        <v>Wurzwallner Peter</v>
      </c>
      <c r="V24" s="63">
        <f>G15</f>
        <v>370</v>
      </c>
      <c r="W24" s="63">
        <f>H15</f>
        <v>0</v>
      </c>
    </row>
    <row r="25" spans="1:24" x14ac:dyDescent="0.25">
      <c r="A25" s="104">
        <v>0</v>
      </c>
      <c r="B25" s="95" t="s">
        <v>41</v>
      </c>
      <c r="C25" s="97" t="s">
        <v>38</v>
      </c>
      <c r="D25" s="97"/>
      <c r="E25" s="34"/>
      <c r="F25" s="35"/>
      <c r="G25" s="34"/>
      <c r="H25" s="106"/>
      <c r="I25" s="107"/>
      <c r="J25" s="34"/>
      <c r="K25" s="35"/>
      <c r="L25" s="34"/>
      <c r="M25" s="35"/>
      <c r="N25" s="100" t="s">
        <v>38</v>
      </c>
      <c r="O25" s="97"/>
      <c r="P25" s="108" t="s">
        <v>41</v>
      </c>
      <c r="Q25" s="104">
        <v>0</v>
      </c>
      <c r="U25" t="str">
        <f>L9</f>
        <v>SV Krieglach</v>
      </c>
      <c r="V25" s="63">
        <f>K17</f>
        <v>1170</v>
      </c>
      <c r="W25" s="63">
        <f>J17</f>
        <v>24</v>
      </c>
      <c r="X25">
        <f>K9</f>
        <v>3</v>
      </c>
    </row>
    <row r="26" spans="1:24" ht="15.75" thickBot="1" x14ac:dyDescent="0.3">
      <c r="A26" s="105"/>
      <c r="B26" s="96"/>
      <c r="C26" s="97" t="s">
        <v>30</v>
      </c>
      <c r="D26" s="97"/>
      <c r="E26" s="36" t="s">
        <v>39</v>
      </c>
      <c r="F26" s="37" t="s">
        <v>39</v>
      </c>
      <c r="G26" s="36" t="s">
        <v>39</v>
      </c>
      <c r="H26" s="110" t="s">
        <v>39</v>
      </c>
      <c r="I26" s="111" t="s">
        <v>39</v>
      </c>
      <c r="J26" s="36" t="s">
        <v>39</v>
      </c>
      <c r="K26" s="37" t="s">
        <v>39</v>
      </c>
      <c r="L26" s="36" t="s">
        <v>39</v>
      </c>
      <c r="M26" s="37" t="s">
        <v>39</v>
      </c>
      <c r="N26" s="97" t="s">
        <v>30</v>
      </c>
      <c r="O26" s="97"/>
      <c r="P26" s="109"/>
      <c r="Q26" s="105"/>
      <c r="U26" t="str">
        <f>P11</f>
        <v>Schrittwieser Daniel</v>
      </c>
      <c r="V26" s="63">
        <f>K11</f>
        <v>394</v>
      </c>
      <c r="W26" s="63">
        <f>J11</f>
        <v>8</v>
      </c>
    </row>
    <row r="27" spans="1:24" x14ac:dyDescent="0.25">
      <c r="A27" s="38"/>
      <c r="C27" s="39"/>
      <c r="D27" s="40">
        <v>1</v>
      </c>
      <c r="E27" s="40">
        <v>1</v>
      </c>
      <c r="F27" s="40">
        <v>0</v>
      </c>
      <c r="G27" s="40">
        <v>0</v>
      </c>
      <c r="H27" s="40">
        <v>2</v>
      </c>
      <c r="I27" s="41"/>
      <c r="J27" s="40">
        <v>1</v>
      </c>
      <c r="K27" s="40">
        <v>0</v>
      </c>
      <c r="L27" s="40">
        <v>0</v>
      </c>
      <c r="M27" s="40">
        <v>0</v>
      </c>
      <c r="N27" s="42">
        <v>1</v>
      </c>
      <c r="O27" s="43"/>
      <c r="Q27" s="38"/>
      <c r="U27" t="str">
        <f>P13</f>
        <v>Neuburger Martin</v>
      </c>
      <c r="V27" s="63">
        <f>K13</f>
        <v>386</v>
      </c>
      <c r="W27" s="63">
        <f t="shared" ref="W27:W28" si="2">J12</f>
        <v>0</v>
      </c>
    </row>
    <row r="28" spans="1:24" x14ac:dyDescent="0.25">
      <c r="A28" s="140" t="s">
        <v>60</v>
      </c>
      <c r="B28" s="140"/>
      <c r="C28" s="140"/>
      <c r="D28" s="140"/>
      <c r="E28" s="140"/>
      <c r="F28" s="140"/>
      <c r="G28" s="140"/>
      <c r="H28" s="140"/>
      <c r="I28" s="140"/>
      <c r="J28" s="140"/>
      <c r="K28" s="140"/>
      <c r="L28" s="140"/>
      <c r="M28" s="140"/>
      <c r="N28" s="140"/>
      <c r="O28" s="140"/>
      <c r="P28" s="140"/>
      <c r="Q28" s="140"/>
      <c r="U28" t="str">
        <f>P15</f>
        <v>Mazilo Harald</v>
      </c>
      <c r="V28" s="63">
        <f>K15</f>
        <v>390</v>
      </c>
      <c r="W28" s="63">
        <f t="shared" si="2"/>
        <v>8</v>
      </c>
    </row>
    <row r="29" spans="1:24" x14ac:dyDescent="0.25">
      <c r="S29" s="81"/>
      <c r="U29" t="str">
        <f>A30</f>
        <v>SV RB Eggersdorf</v>
      </c>
      <c r="V29" s="63">
        <f>G38</f>
        <v>1141</v>
      </c>
      <c r="W29" s="63">
        <f>H38</f>
        <v>16</v>
      </c>
      <c r="X29">
        <f>G30</f>
        <v>3</v>
      </c>
    </row>
    <row r="30" spans="1:24" ht="15.75" thickBot="1" x14ac:dyDescent="0.3">
      <c r="A30" s="170" t="s">
        <v>72</v>
      </c>
      <c r="B30" s="171"/>
      <c r="C30" s="171"/>
      <c r="D30" s="171"/>
      <c r="E30" s="171"/>
      <c r="F30" s="172"/>
      <c r="G30" s="16">
        <v>3</v>
      </c>
      <c r="H30" s="97" t="s">
        <v>21</v>
      </c>
      <c r="I30" s="97"/>
      <c r="J30" s="97"/>
      <c r="K30" s="16">
        <v>0</v>
      </c>
      <c r="L30" s="170" t="s">
        <v>74</v>
      </c>
      <c r="M30" s="171"/>
      <c r="N30" s="171"/>
      <c r="O30" s="171"/>
      <c r="P30" s="171"/>
      <c r="Q30" s="172"/>
      <c r="U30" t="str">
        <f>B32</f>
        <v>Glockengießer Elisa</v>
      </c>
      <c r="V30" s="63">
        <f>G32</f>
        <v>387</v>
      </c>
      <c r="W30" s="63">
        <f>H32</f>
        <v>3</v>
      </c>
    </row>
    <row r="31" spans="1:24" ht="15.75" thickBot="1" x14ac:dyDescent="0.3">
      <c r="A31" s="17" t="s">
        <v>24</v>
      </c>
      <c r="B31" s="18" t="s">
        <v>25</v>
      </c>
      <c r="C31" s="19" t="s">
        <v>26</v>
      </c>
      <c r="D31" s="19" t="s">
        <v>27</v>
      </c>
      <c r="E31" s="19" t="s">
        <v>28</v>
      </c>
      <c r="F31" s="19" t="s">
        <v>29</v>
      </c>
      <c r="G31" s="18" t="s">
        <v>30</v>
      </c>
      <c r="H31" s="20"/>
      <c r="I31" s="20"/>
      <c r="J31" s="20"/>
      <c r="K31" s="21"/>
      <c r="L31" s="19" t="s">
        <v>29</v>
      </c>
      <c r="M31" s="19" t="s">
        <v>28</v>
      </c>
      <c r="N31" s="19" t="s">
        <v>27</v>
      </c>
      <c r="O31" s="19" t="s">
        <v>26</v>
      </c>
      <c r="P31" s="21" t="s">
        <v>25</v>
      </c>
      <c r="Q31" s="22" t="s">
        <v>24</v>
      </c>
      <c r="U31" t="str">
        <f>B34</f>
        <v>Kristandl Manfred</v>
      </c>
      <c r="V31" s="63">
        <f>G34</f>
        <v>387</v>
      </c>
      <c r="W31" s="63">
        <f>H34</f>
        <v>8</v>
      </c>
    </row>
    <row r="32" spans="1:24" ht="15" customHeight="1" x14ac:dyDescent="0.25">
      <c r="A32" s="139">
        <v>1</v>
      </c>
      <c r="B32" s="122" t="s">
        <v>68</v>
      </c>
      <c r="C32" s="46">
        <v>95</v>
      </c>
      <c r="D32" s="46">
        <v>97</v>
      </c>
      <c r="E32" s="46">
        <v>98</v>
      </c>
      <c r="F32" s="46">
        <v>97</v>
      </c>
      <c r="G32" s="47">
        <f>SUM(C32:F32)</f>
        <v>387</v>
      </c>
      <c r="H32" s="48">
        <f>SUM(C33:F33)</f>
        <v>3</v>
      </c>
      <c r="I32" s="49" t="s">
        <v>31</v>
      </c>
      <c r="J32" s="50">
        <f>SUM(L33:O33)</f>
        <v>5</v>
      </c>
      <c r="K32" s="47">
        <f>SUM(L32:O32)</f>
        <v>389</v>
      </c>
      <c r="L32" s="46">
        <v>97</v>
      </c>
      <c r="M32" s="46">
        <v>96</v>
      </c>
      <c r="N32" s="46">
        <v>98</v>
      </c>
      <c r="O32" s="46">
        <v>98</v>
      </c>
      <c r="P32" s="147" t="s">
        <v>19</v>
      </c>
      <c r="Q32" s="139">
        <v>2</v>
      </c>
      <c r="U32" t="str">
        <f>B36</f>
        <v>Hottowy Bernhard</v>
      </c>
      <c r="V32" s="63">
        <f>G36</f>
        <v>367</v>
      </c>
      <c r="W32" s="63">
        <f>H36</f>
        <v>5</v>
      </c>
    </row>
    <row r="33" spans="1:24" ht="15" customHeight="1" x14ac:dyDescent="0.25">
      <c r="A33" s="121"/>
      <c r="B33" s="123"/>
      <c r="C33" s="51">
        <f>IF(C32&lt;O32,0,IF(C32=O32,1,2))</f>
        <v>0</v>
      </c>
      <c r="D33" s="51">
        <f>IF(D32&lt;N32,0,IF(D32=N32,1,2))</f>
        <v>0</v>
      </c>
      <c r="E33" s="51">
        <f>IF(E32&lt;M32,0,IF(E32=M32,1,2))</f>
        <v>2</v>
      </c>
      <c r="F33" s="51">
        <f>IF(F32&lt;L32,0,IF(F32=L32,1,2))</f>
        <v>1</v>
      </c>
      <c r="G33" s="52"/>
      <c r="H33" s="53"/>
      <c r="I33" s="54"/>
      <c r="J33" s="55"/>
      <c r="K33" s="52"/>
      <c r="L33" s="51">
        <f>IF(L32&lt;F32,0,IF(L32=F32,1,2))</f>
        <v>1</v>
      </c>
      <c r="M33" s="51">
        <f>IF(M32&lt;E32,0,IF(M32=E32,1,2))</f>
        <v>0</v>
      </c>
      <c r="N33" s="51">
        <f>IF(N32&lt;D32,0,IF(N32=D32,1,2))</f>
        <v>2</v>
      </c>
      <c r="O33" s="51">
        <f>IF(O32&lt;C32,0,IF(O32=C32,1,2))</f>
        <v>2</v>
      </c>
      <c r="P33" s="148"/>
      <c r="Q33" s="121"/>
      <c r="U33" t="str">
        <f>L30</f>
        <v>SV Feistritztal</v>
      </c>
      <c r="V33" s="63">
        <f>K38</f>
        <v>1130</v>
      </c>
      <c r="W33" s="63">
        <f>J38</f>
        <v>8</v>
      </c>
      <c r="X33">
        <f>K30</f>
        <v>0</v>
      </c>
    </row>
    <row r="34" spans="1:24" ht="15" customHeight="1" x14ac:dyDescent="0.25">
      <c r="A34" s="120">
        <v>2</v>
      </c>
      <c r="B34" s="122" t="s">
        <v>17</v>
      </c>
      <c r="C34" s="56">
        <v>98</v>
      </c>
      <c r="D34" s="56">
        <v>95</v>
      </c>
      <c r="E34" s="56">
        <v>96</v>
      </c>
      <c r="F34" s="56">
        <v>98</v>
      </c>
      <c r="G34" s="57">
        <f t="shared" ref="G34" si="3">SUM(C34:F34)</f>
        <v>387</v>
      </c>
      <c r="H34" s="58">
        <f>SUM(C35:F35)</f>
        <v>8</v>
      </c>
      <c r="I34" s="59" t="s">
        <v>31</v>
      </c>
      <c r="J34" s="60">
        <f>SUM(L35:O35)</f>
        <v>0</v>
      </c>
      <c r="K34" s="57">
        <f t="shared" ref="K34" si="4">SUM(L34:O34)</f>
        <v>375</v>
      </c>
      <c r="L34" s="56">
        <v>93</v>
      </c>
      <c r="M34" s="56">
        <v>94</v>
      </c>
      <c r="N34" s="56">
        <v>94</v>
      </c>
      <c r="O34" s="56">
        <v>94</v>
      </c>
      <c r="P34" s="124" t="s">
        <v>102</v>
      </c>
      <c r="Q34" s="120">
        <v>4</v>
      </c>
      <c r="U34" t="str">
        <f>P32</f>
        <v>Mörth Stefanie</v>
      </c>
      <c r="V34" s="63">
        <f>K32</f>
        <v>389</v>
      </c>
      <c r="W34" s="63">
        <f>J32</f>
        <v>5</v>
      </c>
    </row>
    <row r="35" spans="1:24" ht="15" customHeight="1" x14ac:dyDescent="0.25">
      <c r="A35" s="121"/>
      <c r="B35" s="123"/>
      <c r="C35" s="51">
        <f>IF(C34&lt;O34,0,IF(C34=O34,1,2))</f>
        <v>2</v>
      </c>
      <c r="D35" s="51">
        <f>IF(D34&lt;N34,0,IF(D34=N34,1,2))</f>
        <v>2</v>
      </c>
      <c r="E35" s="51">
        <f>IF(E34&lt;M34,0,IF(E34=M34,1,2))</f>
        <v>2</v>
      </c>
      <c r="F35" s="51">
        <f>IF(F34&lt;L34,0,IF(F34=L34,1,2))</f>
        <v>2</v>
      </c>
      <c r="G35" s="52"/>
      <c r="H35" s="53"/>
      <c r="I35" s="54"/>
      <c r="J35" s="55"/>
      <c r="K35" s="52"/>
      <c r="L35" s="51">
        <f>IF(L34&lt;F34,0,IF(L34=F34,1,2))</f>
        <v>0</v>
      </c>
      <c r="M35" s="51">
        <f>IF(M34&lt;E34,0,IF(M34=E34,1,2))</f>
        <v>0</v>
      </c>
      <c r="N35" s="51">
        <f>IF(N34&lt;D34,0,IF(N34=D34,1,2))</f>
        <v>0</v>
      </c>
      <c r="O35" s="51">
        <f>IF(O34&lt;C34,0,IF(O34=C34,1,2))</f>
        <v>0</v>
      </c>
      <c r="P35" s="125"/>
      <c r="Q35" s="121"/>
      <c r="U35" t="str">
        <f>P34</f>
        <v>Matzer Madeleine</v>
      </c>
      <c r="V35" s="63">
        <f>K34</f>
        <v>375</v>
      </c>
      <c r="W35" s="63">
        <f>J34</f>
        <v>0</v>
      </c>
    </row>
    <row r="36" spans="1:24" ht="15" customHeight="1" x14ac:dyDescent="0.25">
      <c r="A36" s="120">
        <v>3</v>
      </c>
      <c r="B36" s="122" t="s">
        <v>67</v>
      </c>
      <c r="C36" s="56">
        <v>88</v>
      </c>
      <c r="D36" s="56">
        <v>93</v>
      </c>
      <c r="E36" s="56">
        <v>93</v>
      </c>
      <c r="F36" s="56">
        <v>93</v>
      </c>
      <c r="G36" s="57">
        <f t="shared" ref="G36" si="5">SUM(C36:F36)</f>
        <v>367</v>
      </c>
      <c r="H36" s="58">
        <f>SUM(C37:F37)</f>
        <v>5</v>
      </c>
      <c r="I36" s="59" t="s">
        <v>31</v>
      </c>
      <c r="J36" s="60">
        <f>SUM(L37:O37)</f>
        <v>3</v>
      </c>
      <c r="K36" s="57">
        <f t="shared" ref="K36" si="6">SUM(L36:O36)</f>
        <v>366</v>
      </c>
      <c r="L36" s="56">
        <v>93</v>
      </c>
      <c r="M36" s="56">
        <v>96</v>
      </c>
      <c r="N36" s="56">
        <v>90</v>
      </c>
      <c r="O36" s="56">
        <v>87</v>
      </c>
      <c r="P36" s="124" t="s">
        <v>83</v>
      </c>
      <c r="Q36" s="120">
        <v>6</v>
      </c>
      <c r="U36" t="str">
        <f>P36</f>
        <v>Krasser Sophia</v>
      </c>
      <c r="V36" s="63">
        <f>K36</f>
        <v>366</v>
      </c>
      <c r="W36" s="63">
        <f>J36</f>
        <v>3</v>
      </c>
    </row>
    <row r="37" spans="1:24" ht="15" customHeight="1" x14ac:dyDescent="0.25">
      <c r="A37" s="121"/>
      <c r="B37" s="123"/>
      <c r="C37" s="51">
        <f>IF(C36&lt;O36,0,IF(C36=O36,1,2))</f>
        <v>2</v>
      </c>
      <c r="D37" s="51">
        <f>IF(D36&lt;N36,0,IF(D36=N36,1,2))</f>
        <v>2</v>
      </c>
      <c r="E37" s="51">
        <f>IF(E36&lt;M36,0,IF(E36=M36,1,2))</f>
        <v>0</v>
      </c>
      <c r="F37" s="51">
        <f>IF(F36&lt;L36,0,IF(F36=L36,1,2))</f>
        <v>1</v>
      </c>
      <c r="G37" s="52"/>
      <c r="H37" s="53"/>
      <c r="I37" s="54"/>
      <c r="J37" s="55"/>
      <c r="K37" s="52"/>
      <c r="L37" s="51">
        <f>IF(L36&lt;F36,0,IF(L36=F36,1,2))</f>
        <v>1</v>
      </c>
      <c r="M37" s="51">
        <f>IF(M36&lt;E36,0,IF(M36=E36,1,2))</f>
        <v>2</v>
      </c>
      <c r="N37" s="51">
        <f>IF(N36&lt;D36,0,IF(N36=D36,1,2))</f>
        <v>0</v>
      </c>
      <c r="O37" s="51">
        <f>IF(O36&lt;C36,0,IF(O36=C36,1,2))</f>
        <v>0</v>
      </c>
      <c r="P37" s="125"/>
      <c r="Q37" s="121"/>
      <c r="U37" t="str">
        <f>A51</f>
        <v>SV Kainisch</v>
      </c>
      <c r="V37" s="63">
        <f>G59</f>
        <v>1114</v>
      </c>
      <c r="W37" s="63">
        <f>H59</f>
        <v>7</v>
      </c>
      <c r="X37">
        <f>G51</f>
        <v>0</v>
      </c>
    </row>
    <row r="38" spans="1:24" x14ac:dyDescent="0.25">
      <c r="A38" s="23"/>
      <c r="B38" s="162" t="str">
        <f>IF(H38=J38,"Stechen","Kein Stechen erforderlich")</f>
        <v>Kein Stechen erforderlich</v>
      </c>
      <c r="C38" s="163"/>
      <c r="D38" s="164"/>
      <c r="E38" s="165" t="s">
        <v>10</v>
      </c>
      <c r="F38" s="166"/>
      <c r="G38" s="61">
        <f>G36+G34+G32</f>
        <v>1141</v>
      </c>
      <c r="H38" s="24">
        <f>H36+H34+H32</f>
        <v>16</v>
      </c>
      <c r="I38" s="25" t="s">
        <v>31</v>
      </c>
      <c r="J38" s="62">
        <f>J36+J34+J32</f>
        <v>8</v>
      </c>
      <c r="K38" s="61">
        <f>K36+K34+K32</f>
        <v>1130</v>
      </c>
      <c r="L38" s="165" t="s">
        <v>10</v>
      </c>
      <c r="M38" s="166"/>
      <c r="N38" s="167" t="str">
        <f>IF(H38=J38,"Stechen","Kein Stechen erforderlich")</f>
        <v>Kein Stechen erforderlich</v>
      </c>
      <c r="O38" s="168"/>
      <c r="P38" s="169"/>
      <c r="Q38" s="23"/>
      <c r="U38" t="str">
        <f>B53</f>
        <v>Kreuzer Elias</v>
      </c>
      <c r="V38" s="63">
        <f>G53</f>
        <v>372</v>
      </c>
      <c r="W38" s="63">
        <f>H53</f>
        <v>2</v>
      </c>
    </row>
    <row r="39" spans="1:24" ht="15.75" thickBot="1" x14ac:dyDescent="0.3">
      <c r="A39" s="97"/>
      <c r="B39" s="97"/>
      <c r="C39" s="97"/>
      <c r="D39" s="97"/>
      <c r="E39" s="97"/>
      <c r="F39" s="97"/>
      <c r="G39" s="97"/>
      <c r="H39" s="97"/>
      <c r="I39" s="97"/>
      <c r="J39" s="97"/>
      <c r="K39" s="97"/>
      <c r="L39" s="97"/>
      <c r="M39" s="97"/>
      <c r="N39" s="97"/>
      <c r="O39" s="97"/>
      <c r="P39" s="97"/>
      <c r="Q39" s="97"/>
      <c r="U39" t="str">
        <f>B55</f>
        <v>Illmayr Daniel</v>
      </c>
      <c r="V39" s="63">
        <f>G55</f>
        <v>375</v>
      </c>
      <c r="W39" s="63">
        <f>H55</f>
        <v>0</v>
      </c>
    </row>
    <row r="40" spans="1:24" ht="15.75" thickBot="1" x14ac:dyDescent="0.3">
      <c r="B40" s="112" t="s">
        <v>39</v>
      </c>
      <c r="C40" s="113"/>
      <c r="D40" s="113"/>
      <c r="E40" s="114" t="s">
        <v>32</v>
      </c>
      <c r="F40" s="115"/>
      <c r="G40" s="114" t="s">
        <v>33</v>
      </c>
      <c r="H40" s="116"/>
      <c r="I40" s="115"/>
      <c r="J40" s="114" t="s">
        <v>34</v>
      </c>
      <c r="K40" s="115"/>
      <c r="L40" s="114" t="s">
        <v>35</v>
      </c>
      <c r="M40" s="115"/>
      <c r="N40" s="113" t="s">
        <v>39</v>
      </c>
      <c r="O40" s="113"/>
      <c r="P40" s="117"/>
      <c r="U40" t="str">
        <f>B57</f>
        <v>Hofer Antonia</v>
      </c>
      <c r="V40" s="63">
        <f>G57</f>
        <v>367</v>
      </c>
      <c r="W40" s="63">
        <f>H57</f>
        <v>5</v>
      </c>
    </row>
    <row r="41" spans="1:24" x14ac:dyDescent="0.25">
      <c r="A41" s="134" t="s">
        <v>30</v>
      </c>
      <c r="B41" s="134"/>
      <c r="C41" s="135" t="s">
        <v>36</v>
      </c>
      <c r="D41" s="135"/>
      <c r="E41" s="26">
        <v>1</v>
      </c>
      <c r="F41" s="27">
        <v>2</v>
      </c>
      <c r="G41" s="26">
        <v>3</v>
      </c>
      <c r="H41" s="136">
        <v>4</v>
      </c>
      <c r="I41" s="137"/>
      <c r="J41" s="26">
        <v>5</v>
      </c>
      <c r="K41" s="27">
        <v>6</v>
      </c>
      <c r="L41" s="26">
        <v>7</v>
      </c>
      <c r="M41" s="27">
        <v>8</v>
      </c>
      <c r="N41" s="135" t="s">
        <v>36</v>
      </c>
      <c r="O41" s="135"/>
      <c r="P41" s="138" t="s">
        <v>30</v>
      </c>
      <c r="Q41" s="138"/>
      <c r="U41" t="str">
        <f>L51</f>
        <v>Brucker SV</v>
      </c>
      <c r="V41" s="63">
        <f>K59</f>
        <v>1127</v>
      </c>
      <c r="W41" s="63">
        <f>J59</f>
        <v>17</v>
      </c>
      <c r="X41">
        <f>K51</f>
        <v>3</v>
      </c>
    </row>
    <row r="42" spans="1:24" x14ac:dyDescent="0.25">
      <c r="A42" s="104">
        <v>0</v>
      </c>
      <c r="B42" s="95" t="s">
        <v>37</v>
      </c>
      <c r="C42" s="97" t="s">
        <v>38</v>
      </c>
      <c r="D42" s="97"/>
      <c r="E42" s="28"/>
      <c r="F42" s="29"/>
      <c r="G42" s="28"/>
      <c r="H42" s="98"/>
      <c r="I42" s="99"/>
      <c r="J42" s="28"/>
      <c r="K42" s="29"/>
      <c r="L42" s="28"/>
      <c r="M42" s="29"/>
      <c r="N42" s="100" t="s">
        <v>38</v>
      </c>
      <c r="O42" s="97"/>
      <c r="P42" s="108" t="s">
        <v>37</v>
      </c>
      <c r="Q42" s="104">
        <v>0</v>
      </c>
      <c r="U42" t="str">
        <f>P53</f>
        <v>Hansmann Sophie</v>
      </c>
      <c r="V42" s="63">
        <f>K53</f>
        <v>379</v>
      </c>
      <c r="W42" s="63">
        <f>J53</f>
        <v>6</v>
      </c>
    </row>
    <row r="43" spans="1:24" x14ac:dyDescent="0.25">
      <c r="A43" s="105"/>
      <c r="B43" s="96"/>
      <c r="C43" s="97" t="s">
        <v>30</v>
      </c>
      <c r="D43" s="101"/>
      <c r="E43" s="30" t="s">
        <v>39</v>
      </c>
      <c r="F43" s="31" t="s">
        <v>39</v>
      </c>
      <c r="G43" s="30" t="s">
        <v>39</v>
      </c>
      <c r="H43" s="118" t="s">
        <v>39</v>
      </c>
      <c r="I43" s="119" t="s">
        <v>39</v>
      </c>
      <c r="J43" s="30" t="s">
        <v>39</v>
      </c>
      <c r="K43" s="31" t="s">
        <v>39</v>
      </c>
      <c r="L43" s="30" t="s">
        <v>39</v>
      </c>
      <c r="M43" s="31" t="s">
        <v>39</v>
      </c>
      <c r="N43" s="100" t="s">
        <v>30</v>
      </c>
      <c r="O43" s="97"/>
      <c r="P43" s="109"/>
      <c r="Q43" s="105"/>
      <c r="U43" t="str">
        <f>P55</f>
        <v>Fölzer Karl-Heinz</v>
      </c>
      <c r="V43" s="63">
        <f>K55</f>
        <v>390</v>
      </c>
      <c r="W43" s="63">
        <f>J55</f>
        <v>8</v>
      </c>
    </row>
    <row r="44" spans="1:24" x14ac:dyDescent="0.25">
      <c r="A44" s="104">
        <v>0</v>
      </c>
      <c r="B44" s="95" t="s">
        <v>40</v>
      </c>
      <c r="C44" s="97" t="s">
        <v>38</v>
      </c>
      <c r="D44" s="97"/>
      <c r="E44" s="28"/>
      <c r="F44" s="29"/>
      <c r="G44" s="28"/>
      <c r="H44" s="98"/>
      <c r="I44" s="99"/>
      <c r="J44" s="28"/>
      <c r="K44" s="29"/>
      <c r="L44" s="28"/>
      <c r="M44" s="29"/>
      <c r="N44" s="100" t="s">
        <v>38</v>
      </c>
      <c r="O44" s="97"/>
      <c r="P44" s="108" t="s">
        <v>40</v>
      </c>
      <c r="Q44" s="104">
        <v>0</v>
      </c>
      <c r="U44" t="str">
        <f>P57</f>
        <v>Hansmann Georg</v>
      </c>
      <c r="V44" s="63">
        <f>K57</f>
        <v>358</v>
      </c>
      <c r="W44" s="63">
        <f>J57</f>
        <v>3</v>
      </c>
    </row>
    <row r="45" spans="1:24" x14ac:dyDescent="0.25">
      <c r="A45" s="105"/>
      <c r="B45" s="96"/>
      <c r="C45" s="97" t="s">
        <v>30</v>
      </c>
      <c r="D45" s="101"/>
      <c r="E45" s="32" t="s">
        <v>39</v>
      </c>
      <c r="F45" s="33" t="s">
        <v>39</v>
      </c>
      <c r="G45" s="32" t="s">
        <v>39</v>
      </c>
      <c r="H45" s="102" t="s">
        <v>39</v>
      </c>
      <c r="I45" s="103" t="s">
        <v>39</v>
      </c>
      <c r="J45" s="32" t="s">
        <v>39</v>
      </c>
      <c r="K45" s="33" t="s">
        <v>39</v>
      </c>
      <c r="L45" s="32" t="s">
        <v>39</v>
      </c>
      <c r="M45" s="33" t="s">
        <v>39</v>
      </c>
      <c r="N45" s="100" t="s">
        <v>30</v>
      </c>
      <c r="O45" s="97"/>
      <c r="P45" s="109"/>
      <c r="Q45" s="105"/>
      <c r="U45">
        <f>A70</f>
        <v>0</v>
      </c>
      <c r="V45" s="63">
        <f>G78</f>
        <v>0</v>
      </c>
      <c r="W45">
        <f>H78</f>
        <v>12</v>
      </c>
      <c r="X45">
        <f>G70</f>
        <v>0</v>
      </c>
    </row>
    <row r="46" spans="1:24" x14ac:dyDescent="0.25">
      <c r="A46" s="104">
        <v>0</v>
      </c>
      <c r="B46" s="95" t="s">
        <v>41</v>
      </c>
      <c r="C46" s="97" t="s">
        <v>38</v>
      </c>
      <c r="D46" s="97"/>
      <c r="E46" s="34"/>
      <c r="F46" s="35"/>
      <c r="G46" s="34"/>
      <c r="H46" s="106"/>
      <c r="I46" s="107"/>
      <c r="J46" s="34"/>
      <c r="K46" s="35"/>
      <c r="L46" s="34"/>
      <c r="M46" s="35"/>
      <c r="N46" s="100" t="s">
        <v>38</v>
      </c>
      <c r="O46" s="97"/>
      <c r="P46" s="108" t="s">
        <v>41</v>
      </c>
      <c r="Q46" s="104">
        <v>0</v>
      </c>
      <c r="U46">
        <f>B72</f>
        <v>0</v>
      </c>
      <c r="V46" s="63">
        <f>G72</f>
        <v>0</v>
      </c>
      <c r="W46" s="63">
        <f>H72</f>
        <v>4</v>
      </c>
    </row>
    <row r="47" spans="1:24" ht="15.75" thickBot="1" x14ac:dyDescent="0.3">
      <c r="A47" s="105"/>
      <c r="B47" s="96"/>
      <c r="C47" s="97" t="s">
        <v>30</v>
      </c>
      <c r="D47" s="97"/>
      <c r="E47" s="36" t="s">
        <v>39</v>
      </c>
      <c r="F47" s="37" t="s">
        <v>39</v>
      </c>
      <c r="G47" s="36" t="s">
        <v>39</v>
      </c>
      <c r="H47" s="110" t="s">
        <v>39</v>
      </c>
      <c r="I47" s="111" t="s">
        <v>39</v>
      </c>
      <c r="J47" s="36" t="s">
        <v>39</v>
      </c>
      <c r="K47" s="37" t="s">
        <v>39</v>
      </c>
      <c r="L47" s="36" t="s">
        <v>39</v>
      </c>
      <c r="M47" s="37" t="s">
        <v>39</v>
      </c>
      <c r="N47" s="97" t="s">
        <v>30</v>
      </c>
      <c r="O47" s="97"/>
      <c r="P47" s="109"/>
      <c r="Q47" s="105"/>
      <c r="U47">
        <f>B74</f>
        <v>0</v>
      </c>
      <c r="V47" s="63">
        <f>G74</f>
        <v>0</v>
      </c>
      <c r="W47" s="63">
        <f>H74</f>
        <v>4</v>
      </c>
    </row>
    <row r="48" spans="1:24" x14ac:dyDescent="0.25">
      <c r="A48" s="38"/>
      <c r="C48" s="39"/>
      <c r="D48" s="40">
        <v>0</v>
      </c>
      <c r="E48" s="40">
        <v>0</v>
      </c>
      <c r="F48" s="40">
        <v>0</v>
      </c>
      <c r="G48" s="40">
        <v>0</v>
      </c>
      <c r="H48" s="40">
        <v>0</v>
      </c>
      <c r="I48" s="41"/>
      <c r="J48" s="40">
        <v>0</v>
      </c>
      <c r="K48" s="40">
        <v>0</v>
      </c>
      <c r="L48" s="40">
        <v>0</v>
      </c>
      <c r="M48" s="40">
        <v>0</v>
      </c>
      <c r="N48" s="42">
        <v>0</v>
      </c>
      <c r="O48" s="43"/>
      <c r="Q48" s="38"/>
      <c r="U48">
        <f>B76</f>
        <v>0</v>
      </c>
      <c r="V48" s="63">
        <f>G76</f>
        <v>0</v>
      </c>
      <c r="W48" s="63">
        <f>H76</f>
        <v>4</v>
      </c>
    </row>
    <row r="49" spans="1:24" x14ac:dyDescent="0.25">
      <c r="A49" s="140" t="s">
        <v>61</v>
      </c>
      <c r="B49" s="140"/>
      <c r="C49" s="140"/>
      <c r="D49" s="140"/>
      <c r="E49" s="140"/>
      <c r="F49" s="140"/>
      <c r="G49" s="140"/>
      <c r="H49" s="140"/>
      <c r="I49" s="140"/>
      <c r="J49" s="140"/>
      <c r="K49" s="140"/>
      <c r="L49" s="140"/>
      <c r="M49" s="140"/>
      <c r="N49" s="140"/>
      <c r="O49" s="140"/>
      <c r="P49" s="140"/>
      <c r="Q49" s="140"/>
      <c r="U49">
        <f>L70</f>
        <v>0</v>
      </c>
      <c r="V49" s="63">
        <f>K78</f>
        <v>0</v>
      </c>
      <c r="W49" s="63">
        <f>J78</f>
        <v>12</v>
      </c>
      <c r="X49">
        <f>K70</f>
        <v>0</v>
      </c>
    </row>
    <row r="50" spans="1:24" x14ac:dyDescent="0.25">
      <c r="U50">
        <f>P72</f>
        <v>0</v>
      </c>
      <c r="V50" s="63">
        <f>K72</f>
        <v>0</v>
      </c>
      <c r="W50" s="63">
        <f>J72</f>
        <v>4</v>
      </c>
    </row>
    <row r="51" spans="1:24" ht="15.75" thickBot="1" x14ac:dyDescent="0.3">
      <c r="A51" s="170" t="s">
        <v>62</v>
      </c>
      <c r="B51" s="171"/>
      <c r="C51" s="171"/>
      <c r="D51" s="171"/>
      <c r="E51" s="171"/>
      <c r="F51" s="172"/>
      <c r="G51" s="16">
        <v>0</v>
      </c>
      <c r="H51" s="97" t="s">
        <v>21</v>
      </c>
      <c r="I51" s="97"/>
      <c r="J51" s="97"/>
      <c r="K51" s="16">
        <v>3</v>
      </c>
      <c r="L51" s="170" t="s">
        <v>73</v>
      </c>
      <c r="M51" s="171"/>
      <c r="N51" s="171"/>
      <c r="O51" s="171"/>
      <c r="P51" s="171"/>
      <c r="Q51" s="172"/>
      <c r="U51">
        <f>P74</f>
        <v>0</v>
      </c>
      <c r="V51" s="63">
        <f>K74</f>
        <v>0</v>
      </c>
      <c r="W51" s="63">
        <f>J74</f>
        <v>4</v>
      </c>
    </row>
    <row r="52" spans="1:24" ht="15.75" thickBot="1" x14ac:dyDescent="0.3">
      <c r="A52" s="17" t="s">
        <v>24</v>
      </c>
      <c r="B52" s="18"/>
      <c r="C52" s="19" t="s">
        <v>26</v>
      </c>
      <c r="D52" s="19" t="s">
        <v>27</v>
      </c>
      <c r="E52" s="19" t="s">
        <v>28</v>
      </c>
      <c r="F52" s="19" t="s">
        <v>29</v>
      </c>
      <c r="G52" s="18" t="s">
        <v>30</v>
      </c>
      <c r="H52" s="20"/>
      <c r="I52" s="20"/>
      <c r="J52" s="20"/>
      <c r="K52" s="21"/>
      <c r="L52" s="19" t="s">
        <v>29</v>
      </c>
      <c r="M52" s="19" t="s">
        <v>28</v>
      </c>
      <c r="N52" s="19" t="s">
        <v>27</v>
      </c>
      <c r="O52" s="19" t="s">
        <v>26</v>
      </c>
      <c r="P52" s="21" t="s">
        <v>25</v>
      </c>
      <c r="Q52" s="22" t="s">
        <v>24</v>
      </c>
      <c r="U52">
        <f>P76</f>
        <v>0</v>
      </c>
      <c r="V52" s="63">
        <f>K76</f>
        <v>0</v>
      </c>
      <c r="W52" s="63">
        <f>J76</f>
        <v>4</v>
      </c>
    </row>
    <row r="53" spans="1:24" ht="15" customHeight="1" x14ac:dyDescent="0.25">
      <c r="A53" s="139">
        <v>1</v>
      </c>
      <c r="B53" s="122" t="s">
        <v>69</v>
      </c>
      <c r="C53" s="46">
        <v>97</v>
      </c>
      <c r="D53" s="46">
        <v>91</v>
      </c>
      <c r="E53" s="46">
        <v>93</v>
      </c>
      <c r="F53" s="46">
        <v>91</v>
      </c>
      <c r="G53" s="47">
        <f>SUM(C53:F53)</f>
        <v>372</v>
      </c>
      <c r="H53" s="48">
        <f>SUM(C54:F54)</f>
        <v>2</v>
      </c>
      <c r="I53" s="49" t="s">
        <v>31</v>
      </c>
      <c r="J53" s="50">
        <f>SUM(L54:O54)</f>
        <v>6</v>
      </c>
      <c r="K53" s="47">
        <f>SUM(L53:O53)</f>
        <v>379</v>
      </c>
      <c r="L53" s="46">
        <v>96</v>
      </c>
      <c r="M53" s="46">
        <v>96</v>
      </c>
      <c r="N53" s="46">
        <v>95</v>
      </c>
      <c r="O53" s="46">
        <v>92</v>
      </c>
      <c r="P53" s="147" t="s">
        <v>79</v>
      </c>
      <c r="Q53" s="139">
        <v>2</v>
      </c>
    </row>
    <row r="54" spans="1:24" ht="15" customHeight="1" x14ac:dyDescent="0.25">
      <c r="A54" s="121"/>
      <c r="B54" s="123"/>
      <c r="C54" s="51">
        <f>IF(C53&lt;O53,0,IF(C53=O53,1,2))</f>
        <v>2</v>
      </c>
      <c r="D54" s="51">
        <f>IF(D53&lt;N53,0,IF(D53=N53,1,2))</f>
        <v>0</v>
      </c>
      <c r="E54" s="51">
        <f>IF(E53&lt;M53,0,IF(E53=M53,1,2))</f>
        <v>0</v>
      </c>
      <c r="F54" s="51">
        <f>IF(F53&lt;L53,0,IF(F53=L53,1,2))</f>
        <v>0</v>
      </c>
      <c r="G54" s="52"/>
      <c r="H54" s="53"/>
      <c r="I54" s="54"/>
      <c r="J54" s="55"/>
      <c r="K54" s="52"/>
      <c r="L54" s="51">
        <f>IF(L53&lt;F53,0,IF(L53=F53,1,2))</f>
        <v>2</v>
      </c>
      <c r="M54" s="51">
        <f>IF(M53&lt;E53,0,IF(M53=E53,1,2))</f>
        <v>2</v>
      </c>
      <c r="N54" s="51">
        <f>IF(N53&lt;D53,0,IF(N53=D53,1,2))</f>
        <v>2</v>
      </c>
      <c r="O54" s="51">
        <f>IF(O53&lt;C53,0,IF(O53=C53,1,2))</f>
        <v>0</v>
      </c>
      <c r="P54" s="148"/>
      <c r="Q54" s="121"/>
    </row>
    <row r="55" spans="1:24" ht="15" customHeight="1" x14ac:dyDescent="0.25">
      <c r="A55" s="120">
        <v>2</v>
      </c>
      <c r="B55" s="122" t="s">
        <v>64</v>
      </c>
      <c r="C55" s="56">
        <v>95</v>
      </c>
      <c r="D55" s="56">
        <v>92</v>
      </c>
      <c r="E55" s="56">
        <v>96</v>
      </c>
      <c r="F55" s="56">
        <v>92</v>
      </c>
      <c r="G55" s="57">
        <f t="shared" ref="G55" si="7">SUM(C55:F55)</f>
        <v>375</v>
      </c>
      <c r="H55" s="58">
        <f>SUM(C56:F56)</f>
        <v>0</v>
      </c>
      <c r="I55" s="59" t="s">
        <v>31</v>
      </c>
      <c r="J55" s="60">
        <f>SUM(L56:O56)</f>
        <v>8</v>
      </c>
      <c r="K55" s="57">
        <f t="shared" ref="K55" si="8">SUM(L55:O55)</f>
        <v>390</v>
      </c>
      <c r="L55" s="56">
        <v>94</v>
      </c>
      <c r="M55" s="56">
        <v>100</v>
      </c>
      <c r="N55" s="56">
        <v>100</v>
      </c>
      <c r="O55" s="56">
        <v>96</v>
      </c>
      <c r="P55" s="124" t="s">
        <v>100</v>
      </c>
      <c r="Q55" s="120">
        <v>4</v>
      </c>
    </row>
    <row r="56" spans="1:24" ht="15" customHeight="1" x14ac:dyDescent="0.25">
      <c r="A56" s="121"/>
      <c r="B56" s="123"/>
      <c r="C56" s="51">
        <f>IF(C55&lt;O55,0,IF(C55=O55,1,2))</f>
        <v>0</v>
      </c>
      <c r="D56" s="51">
        <f>IF(D55&lt;N55,0,IF(D55=N55,1,2))</f>
        <v>0</v>
      </c>
      <c r="E56" s="51">
        <f>IF(E55&lt;M55,0,IF(E55=M55,1,2))</f>
        <v>0</v>
      </c>
      <c r="F56" s="51">
        <f>IF(F55&lt;L55,0,IF(F55=L55,1,2))</f>
        <v>0</v>
      </c>
      <c r="G56" s="52"/>
      <c r="H56" s="53"/>
      <c r="I56" s="54"/>
      <c r="J56" s="55"/>
      <c r="K56" s="52"/>
      <c r="L56" s="51">
        <f>IF(L55&lt;F55,0,IF(L55=F55,1,2))</f>
        <v>2</v>
      </c>
      <c r="M56" s="51">
        <f>IF(M55&lt;E55,0,IF(M55=E55,1,2))</f>
        <v>2</v>
      </c>
      <c r="N56" s="51">
        <f>IF(N55&lt;D55,0,IF(N55=D55,1,2))</f>
        <v>2</v>
      </c>
      <c r="O56" s="51">
        <f>IF(O55&lt;C55,0,IF(O55=C55,1,2))</f>
        <v>2</v>
      </c>
      <c r="P56" s="125"/>
      <c r="Q56" s="121"/>
    </row>
    <row r="57" spans="1:24" ht="15" customHeight="1" x14ac:dyDescent="0.25">
      <c r="A57" s="120">
        <v>3</v>
      </c>
      <c r="B57" s="122" t="s">
        <v>70</v>
      </c>
      <c r="C57" s="56">
        <v>89</v>
      </c>
      <c r="D57" s="56">
        <v>93</v>
      </c>
      <c r="E57" s="56">
        <v>93</v>
      </c>
      <c r="F57" s="56">
        <v>92</v>
      </c>
      <c r="G57" s="57">
        <f t="shared" ref="G57" si="9">SUM(C57:F57)</f>
        <v>367</v>
      </c>
      <c r="H57" s="58">
        <f>SUM(C58:F58)</f>
        <v>5</v>
      </c>
      <c r="I57" s="59" t="s">
        <v>31</v>
      </c>
      <c r="J57" s="60">
        <f>SUM(L58:O58)</f>
        <v>3</v>
      </c>
      <c r="K57" s="57">
        <f t="shared" ref="K57" si="10">SUM(L57:O57)</f>
        <v>358</v>
      </c>
      <c r="L57" s="56">
        <v>84</v>
      </c>
      <c r="M57" s="56">
        <v>94</v>
      </c>
      <c r="N57" s="56">
        <v>93</v>
      </c>
      <c r="O57" s="56">
        <v>87</v>
      </c>
      <c r="P57" s="124" t="s">
        <v>104</v>
      </c>
      <c r="Q57" s="120">
        <v>6</v>
      </c>
    </row>
    <row r="58" spans="1:24" ht="15" customHeight="1" x14ac:dyDescent="0.25">
      <c r="A58" s="121"/>
      <c r="B58" s="123"/>
      <c r="C58" s="51">
        <f>IF(C57&lt;O57,0,IF(C57=O57,1,2))</f>
        <v>2</v>
      </c>
      <c r="D58" s="51">
        <f>IF(D57&lt;N57,0,IF(D57=N57,1,2))</f>
        <v>1</v>
      </c>
      <c r="E58" s="51">
        <f>IF(E57&lt;M57,0,IF(E57=M57,1,2))</f>
        <v>0</v>
      </c>
      <c r="F58" s="51">
        <f>IF(F57&lt;L57,0,IF(F57=L57,1,2))</f>
        <v>2</v>
      </c>
      <c r="G58" s="52"/>
      <c r="H58" s="53"/>
      <c r="I58" s="54"/>
      <c r="J58" s="55"/>
      <c r="K58" s="52"/>
      <c r="L58" s="51">
        <f>IF(L57&lt;F57,0,IF(L57=F57,1,2))</f>
        <v>0</v>
      </c>
      <c r="M58" s="51">
        <f>IF(M57&lt;E57,0,IF(M57=E57,1,2))</f>
        <v>2</v>
      </c>
      <c r="N58" s="51">
        <f>IF(N57&lt;D57,0,IF(N57=D57,1,2))</f>
        <v>1</v>
      </c>
      <c r="O58" s="51">
        <f>IF(O57&lt;C57,0,IF(O57=C57,1,2))</f>
        <v>0</v>
      </c>
      <c r="P58" s="125"/>
      <c r="Q58" s="121"/>
    </row>
    <row r="59" spans="1:24" x14ac:dyDescent="0.25">
      <c r="A59" s="23"/>
      <c r="B59" s="162" t="str">
        <f>IF(H59=J59,"Stechen","Kein Stechen erforderlich")</f>
        <v>Kein Stechen erforderlich</v>
      </c>
      <c r="C59" s="163"/>
      <c r="D59" s="164"/>
      <c r="E59" s="165" t="s">
        <v>10</v>
      </c>
      <c r="F59" s="166"/>
      <c r="G59" s="61">
        <f>G57+G55+G53</f>
        <v>1114</v>
      </c>
      <c r="H59" s="24">
        <f>H57+H55+H53</f>
        <v>7</v>
      </c>
      <c r="I59" s="25" t="s">
        <v>31</v>
      </c>
      <c r="J59" s="62">
        <f>J57+J55+J53</f>
        <v>17</v>
      </c>
      <c r="K59" s="61">
        <f>K57+K55+K53</f>
        <v>1127</v>
      </c>
      <c r="L59" s="165" t="s">
        <v>10</v>
      </c>
      <c r="M59" s="166"/>
      <c r="N59" s="167" t="str">
        <f>IF(H59=J59,"Stechen","Kein Stechen erforderlich")</f>
        <v>Kein Stechen erforderlich</v>
      </c>
      <c r="O59" s="168"/>
      <c r="P59" s="169"/>
      <c r="Q59" s="23"/>
    </row>
    <row r="60" spans="1:24" ht="15.75" thickBot="1" x14ac:dyDescent="0.3">
      <c r="A60" s="97"/>
      <c r="B60" s="97"/>
      <c r="C60" s="97"/>
      <c r="D60" s="97"/>
      <c r="E60" s="97"/>
      <c r="F60" s="97"/>
      <c r="G60" s="97"/>
      <c r="H60" s="97"/>
      <c r="I60" s="97"/>
      <c r="J60" s="97"/>
      <c r="K60" s="97"/>
      <c r="L60" s="97"/>
      <c r="M60" s="97"/>
      <c r="N60" s="97"/>
      <c r="O60" s="97"/>
      <c r="P60" s="97"/>
      <c r="Q60" s="97"/>
    </row>
    <row r="61" spans="1:24" ht="15.75" thickBot="1" x14ac:dyDescent="0.3">
      <c r="B61" s="112"/>
      <c r="C61" s="113"/>
      <c r="D61" s="113"/>
      <c r="E61" s="114" t="s">
        <v>32</v>
      </c>
      <c r="F61" s="115"/>
      <c r="G61" s="114" t="s">
        <v>33</v>
      </c>
      <c r="H61" s="116"/>
      <c r="I61" s="115"/>
      <c r="J61" s="114" t="s">
        <v>34</v>
      </c>
      <c r="K61" s="115"/>
      <c r="L61" s="114" t="s">
        <v>35</v>
      </c>
      <c r="M61" s="115"/>
      <c r="N61" s="113" t="s">
        <v>39</v>
      </c>
      <c r="O61" s="113"/>
      <c r="P61" s="117"/>
    </row>
    <row r="62" spans="1:24" x14ac:dyDescent="0.25">
      <c r="A62" s="134" t="s">
        <v>30</v>
      </c>
      <c r="B62" s="134"/>
      <c r="C62" s="135" t="s">
        <v>36</v>
      </c>
      <c r="D62" s="135"/>
      <c r="E62" s="26">
        <v>1</v>
      </c>
      <c r="F62" s="27">
        <v>2</v>
      </c>
      <c r="G62" s="26">
        <v>3</v>
      </c>
      <c r="H62" s="136">
        <v>4</v>
      </c>
      <c r="I62" s="137"/>
      <c r="J62" s="26">
        <v>5</v>
      </c>
      <c r="K62" s="27">
        <v>6</v>
      </c>
      <c r="L62" s="26">
        <v>7</v>
      </c>
      <c r="M62" s="27">
        <v>8</v>
      </c>
      <c r="N62" s="135" t="s">
        <v>36</v>
      </c>
      <c r="O62" s="135"/>
      <c r="P62" s="138" t="s">
        <v>30</v>
      </c>
      <c r="Q62" s="138"/>
    </row>
    <row r="63" spans="1:24" x14ac:dyDescent="0.25">
      <c r="A63" s="104">
        <v>0</v>
      </c>
      <c r="B63" s="95" t="s">
        <v>37</v>
      </c>
      <c r="C63" s="97" t="s">
        <v>38</v>
      </c>
      <c r="D63" s="97"/>
      <c r="E63" s="44"/>
      <c r="F63" s="45"/>
      <c r="G63" s="44"/>
      <c r="H63" s="160"/>
      <c r="I63" s="161"/>
      <c r="J63" s="44"/>
      <c r="K63" s="45"/>
      <c r="L63" s="44"/>
      <c r="M63" s="45"/>
      <c r="N63" s="100" t="s">
        <v>38</v>
      </c>
      <c r="O63" s="97"/>
      <c r="P63" s="108" t="s">
        <v>37</v>
      </c>
      <c r="Q63" s="104">
        <v>0</v>
      </c>
    </row>
    <row r="64" spans="1:24" x14ac:dyDescent="0.25">
      <c r="A64" s="105"/>
      <c r="B64" s="96"/>
      <c r="C64" s="97" t="s">
        <v>30</v>
      </c>
      <c r="D64" s="101"/>
      <c r="E64" s="30" t="s">
        <v>39</v>
      </c>
      <c r="F64" s="31" t="s">
        <v>39</v>
      </c>
      <c r="G64" s="30" t="s">
        <v>39</v>
      </c>
      <c r="H64" s="118" t="s">
        <v>39</v>
      </c>
      <c r="I64" s="119" t="s">
        <v>39</v>
      </c>
      <c r="J64" s="30" t="s">
        <v>39</v>
      </c>
      <c r="K64" s="31" t="s">
        <v>39</v>
      </c>
      <c r="L64" s="30" t="s">
        <v>39</v>
      </c>
      <c r="M64" s="31" t="s">
        <v>39</v>
      </c>
      <c r="N64" s="100" t="s">
        <v>30</v>
      </c>
      <c r="O64" s="97"/>
      <c r="P64" s="109"/>
      <c r="Q64" s="105"/>
    </row>
    <row r="65" spans="1:17" x14ac:dyDescent="0.25">
      <c r="A65" s="104">
        <v>0</v>
      </c>
      <c r="B65" s="95" t="s">
        <v>40</v>
      </c>
      <c r="C65" s="97" t="s">
        <v>38</v>
      </c>
      <c r="D65" s="97"/>
      <c r="E65" s="28"/>
      <c r="F65" s="29"/>
      <c r="G65" s="28"/>
      <c r="H65" s="98"/>
      <c r="I65" s="99"/>
      <c r="J65" s="28"/>
      <c r="K65" s="29"/>
      <c r="L65" s="28"/>
      <c r="M65" s="29"/>
      <c r="N65" s="100" t="s">
        <v>38</v>
      </c>
      <c r="O65" s="97"/>
      <c r="P65" s="108" t="s">
        <v>40</v>
      </c>
      <c r="Q65" s="104">
        <v>0</v>
      </c>
    </row>
    <row r="66" spans="1:17" x14ac:dyDescent="0.25">
      <c r="A66" s="105"/>
      <c r="B66" s="96"/>
      <c r="C66" s="97" t="s">
        <v>30</v>
      </c>
      <c r="D66" s="101"/>
      <c r="E66" s="32" t="s">
        <v>39</v>
      </c>
      <c r="F66" s="33" t="s">
        <v>39</v>
      </c>
      <c r="G66" s="32" t="s">
        <v>39</v>
      </c>
      <c r="H66" s="102" t="s">
        <v>39</v>
      </c>
      <c r="I66" s="103" t="s">
        <v>39</v>
      </c>
      <c r="J66" s="32" t="s">
        <v>39</v>
      </c>
      <c r="K66" s="33" t="s">
        <v>39</v>
      </c>
      <c r="L66" s="32" t="s">
        <v>39</v>
      </c>
      <c r="M66" s="33" t="s">
        <v>39</v>
      </c>
      <c r="N66" s="100" t="s">
        <v>30</v>
      </c>
      <c r="O66" s="97"/>
      <c r="P66" s="109"/>
      <c r="Q66" s="105"/>
    </row>
    <row r="67" spans="1:17" x14ac:dyDescent="0.25">
      <c r="A67" s="104">
        <v>0</v>
      </c>
      <c r="B67" s="95" t="s">
        <v>41</v>
      </c>
      <c r="C67" s="97" t="s">
        <v>38</v>
      </c>
      <c r="D67" s="97"/>
      <c r="E67" s="34"/>
      <c r="F67" s="35"/>
      <c r="G67" s="34"/>
      <c r="H67" s="106"/>
      <c r="I67" s="107"/>
      <c r="J67" s="34"/>
      <c r="K67" s="35"/>
      <c r="L67" s="34"/>
      <c r="M67" s="35"/>
      <c r="N67" s="100" t="s">
        <v>38</v>
      </c>
      <c r="O67" s="97"/>
      <c r="P67" s="108" t="s">
        <v>41</v>
      </c>
      <c r="Q67" s="104">
        <v>0</v>
      </c>
    </row>
    <row r="68" spans="1:17" ht="15.75" thickBot="1" x14ac:dyDescent="0.3">
      <c r="A68" s="105"/>
      <c r="B68" s="96"/>
      <c r="C68" s="97" t="s">
        <v>30</v>
      </c>
      <c r="D68" s="97"/>
      <c r="E68" s="36" t="s">
        <v>39</v>
      </c>
      <c r="F68" s="37" t="s">
        <v>39</v>
      </c>
      <c r="G68" s="36" t="s">
        <v>39</v>
      </c>
      <c r="H68" s="110" t="s">
        <v>39</v>
      </c>
      <c r="I68" s="111" t="s">
        <v>39</v>
      </c>
      <c r="J68" s="36" t="s">
        <v>39</v>
      </c>
      <c r="K68" s="37" t="s">
        <v>39</v>
      </c>
      <c r="L68" s="36" t="s">
        <v>39</v>
      </c>
      <c r="M68" s="37" t="s">
        <v>39</v>
      </c>
      <c r="N68" s="97" t="s">
        <v>30</v>
      </c>
      <c r="O68" s="97"/>
      <c r="P68" s="109"/>
      <c r="Q68" s="105"/>
    </row>
    <row r="69" spans="1:17" x14ac:dyDescent="0.25">
      <c r="A69" s="38"/>
      <c r="C69" s="39"/>
      <c r="D69" s="40">
        <v>0</v>
      </c>
      <c r="E69" s="40">
        <v>0</v>
      </c>
      <c r="F69" s="40">
        <v>0</v>
      </c>
      <c r="G69" s="40">
        <v>0</v>
      </c>
      <c r="H69" s="40">
        <v>0</v>
      </c>
      <c r="I69" s="41"/>
      <c r="J69" s="40">
        <v>0</v>
      </c>
      <c r="K69" s="40">
        <v>0</v>
      </c>
      <c r="L69" s="40">
        <v>0</v>
      </c>
      <c r="M69" s="40">
        <v>0</v>
      </c>
      <c r="N69" s="42">
        <v>0</v>
      </c>
      <c r="O69" s="43"/>
      <c r="Q69" s="38"/>
    </row>
    <row r="70" spans="1:17" ht="15.75" thickBot="1" x14ac:dyDescent="0.3">
      <c r="A70" s="170"/>
      <c r="B70" s="171"/>
      <c r="C70" s="171"/>
      <c r="D70" s="171"/>
      <c r="E70" s="171"/>
      <c r="F70" s="172"/>
      <c r="G70" s="16">
        <v>0</v>
      </c>
      <c r="H70" s="97" t="s">
        <v>21</v>
      </c>
      <c r="I70" s="97"/>
      <c r="J70" s="97"/>
      <c r="K70" s="16">
        <v>0</v>
      </c>
      <c r="L70" s="170"/>
      <c r="M70" s="171"/>
      <c r="N70" s="171"/>
      <c r="O70" s="171"/>
      <c r="P70" s="171"/>
      <c r="Q70" s="172"/>
    </row>
    <row r="71" spans="1:17" ht="15.75" thickBot="1" x14ac:dyDescent="0.3">
      <c r="A71" s="17" t="s">
        <v>24</v>
      </c>
      <c r="B71" s="18"/>
      <c r="C71" s="19" t="s">
        <v>26</v>
      </c>
      <c r="D71" s="19" t="s">
        <v>27</v>
      </c>
      <c r="E71" s="19" t="s">
        <v>28</v>
      </c>
      <c r="F71" s="19" t="s">
        <v>29</v>
      </c>
      <c r="G71" s="18" t="s">
        <v>30</v>
      </c>
      <c r="H71" s="20"/>
      <c r="I71" s="20"/>
      <c r="J71" s="20"/>
      <c r="K71" s="21"/>
      <c r="L71" s="19" t="s">
        <v>29</v>
      </c>
      <c r="M71" s="19" t="s">
        <v>28</v>
      </c>
      <c r="N71" s="19" t="s">
        <v>27</v>
      </c>
      <c r="O71" s="19" t="s">
        <v>26</v>
      </c>
      <c r="P71" s="21" t="s">
        <v>25</v>
      </c>
      <c r="Q71" s="22" t="s">
        <v>24</v>
      </c>
    </row>
    <row r="72" spans="1:17" x14ac:dyDescent="0.25">
      <c r="A72" s="139">
        <v>1</v>
      </c>
      <c r="B72" s="122"/>
      <c r="C72" s="46"/>
      <c r="D72" s="46"/>
      <c r="E72" s="46"/>
      <c r="F72" s="46"/>
      <c r="G72" s="47">
        <f>SUM(C72:F72)</f>
        <v>0</v>
      </c>
      <c r="H72" s="48">
        <f>SUM(C73:F73)</f>
        <v>4</v>
      </c>
      <c r="I72" s="49" t="s">
        <v>31</v>
      </c>
      <c r="J72" s="50">
        <f>SUM(L73:O73)</f>
        <v>4</v>
      </c>
      <c r="K72" s="47">
        <f>SUM(L72:O72)</f>
        <v>0</v>
      </c>
      <c r="L72" s="46"/>
      <c r="M72" s="46"/>
      <c r="N72" s="46"/>
      <c r="O72" s="46"/>
      <c r="P72" s="147"/>
      <c r="Q72" s="139">
        <v>2</v>
      </c>
    </row>
    <row r="73" spans="1:17" x14ac:dyDescent="0.25">
      <c r="A73" s="121"/>
      <c r="B73" s="123"/>
      <c r="C73" s="51">
        <f>IF(C72&lt;O72,0,IF(C72=O72,1,2))</f>
        <v>1</v>
      </c>
      <c r="D73" s="51">
        <f>IF(D72&lt;N72,0,IF(D72=N72,1,2))</f>
        <v>1</v>
      </c>
      <c r="E73" s="51">
        <f>IF(E72&lt;M72,0,IF(E72=M72,1,2))</f>
        <v>1</v>
      </c>
      <c r="F73" s="51">
        <f>IF(F72&lt;L72,0,IF(F72=L72,1,2))</f>
        <v>1</v>
      </c>
      <c r="G73" s="52"/>
      <c r="H73" s="53"/>
      <c r="I73" s="54"/>
      <c r="J73" s="55"/>
      <c r="K73" s="52"/>
      <c r="L73" s="51">
        <f>IF(L72&lt;F72,0,IF(L72=F72,1,2))</f>
        <v>1</v>
      </c>
      <c r="M73" s="51">
        <f>IF(M72&lt;E72,0,IF(M72=E72,1,2))</f>
        <v>1</v>
      </c>
      <c r="N73" s="51">
        <f>IF(N72&lt;D72,0,IF(N72=D72,1,2))</f>
        <v>1</v>
      </c>
      <c r="O73" s="51">
        <f>IF(O72&lt;C72,0,IF(O72=C72,1,2))</f>
        <v>1</v>
      </c>
      <c r="P73" s="148"/>
      <c r="Q73" s="121"/>
    </row>
    <row r="74" spans="1:17" x14ac:dyDescent="0.25">
      <c r="A74" s="120">
        <v>2</v>
      </c>
      <c r="B74" s="122"/>
      <c r="C74" s="56"/>
      <c r="D74" s="56"/>
      <c r="E74" s="56"/>
      <c r="F74" s="56"/>
      <c r="G74" s="57">
        <f t="shared" ref="G74" si="11">SUM(C74:F74)</f>
        <v>0</v>
      </c>
      <c r="H74" s="58">
        <f>SUM(C75:F75)</f>
        <v>4</v>
      </c>
      <c r="I74" s="59" t="s">
        <v>31</v>
      </c>
      <c r="J74" s="60">
        <f>SUM(L75:O75)</f>
        <v>4</v>
      </c>
      <c r="K74" s="57">
        <f t="shared" ref="K74" si="12">SUM(L74:O74)</f>
        <v>0</v>
      </c>
      <c r="L74" s="56"/>
      <c r="M74" s="56"/>
      <c r="N74" s="56"/>
      <c r="O74" s="56"/>
      <c r="P74" s="124"/>
      <c r="Q74" s="120">
        <v>4</v>
      </c>
    </row>
    <row r="75" spans="1:17" x14ac:dyDescent="0.25">
      <c r="A75" s="121"/>
      <c r="B75" s="123"/>
      <c r="C75" s="51">
        <f>IF(C74&lt;O74,0,IF(C74=O74,1,2))</f>
        <v>1</v>
      </c>
      <c r="D75" s="51">
        <f>IF(D74&lt;N74,0,IF(D74=N74,1,2))</f>
        <v>1</v>
      </c>
      <c r="E75" s="51">
        <f>IF(E74&lt;M74,0,IF(E74=M74,1,2))</f>
        <v>1</v>
      </c>
      <c r="F75" s="51">
        <f>IF(F74&lt;L74,0,IF(F74=L74,1,2))</f>
        <v>1</v>
      </c>
      <c r="G75" s="52"/>
      <c r="H75" s="53"/>
      <c r="I75" s="54"/>
      <c r="J75" s="55"/>
      <c r="K75" s="52"/>
      <c r="L75" s="51">
        <f>IF(L74&lt;F74,0,IF(L74=F74,1,2))</f>
        <v>1</v>
      </c>
      <c r="M75" s="51">
        <f>IF(M74&lt;E74,0,IF(M74=E74,1,2))</f>
        <v>1</v>
      </c>
      <c r="N75" s="51">
        <f>IF(N74&lt;D74,0,IF(N74=D74,1,2))</f>
        <v>1</v>
      </c>
      <c r="O75" s="51">
        <f>IF(O74&lt;C74,0,IF(O74=C74,1,2))</f>
        <v>1</v>
      </c>
      <c r="P75" s="125"/>
      <c r="Q75" s="121"/>
    </row>
    <row r="76" spans="1:17" x14ac:dyDescent="0.25">
      <c r="A76" s="120">
        <v>3</v>
      </c>
      <c r="B76" s="122"/>
      <c r="C76" s="56"/>
      <c r="D76" s="56"/>
      <c r="E76" s="56"/>
      <c r="F76" s="56"/>
      <c r="G76" s="57">
        <f t="shared" ref="G76" si="13">SUM(C76:F76)</f>
        <v>0</v>
      </c>
      <c r="H76" s="58">
        <f>SUM(C77:F77)</f>
        <v>4</v>
      </c>
      <c r="I76" s="59" t="s">
        <v>31</v>
      </c>
      <c r="J76" s="60">
        <f>SUM(L77:O77)</f>
        <v>4</v>
      </c>
      <c r="K76" s="57">
        <f t="shared" ref="K76" si="14">SUM(L76:O76)</f>
        <v>0</v>
      </c>
      <c r="L76" s="56"/>
      <c r="M76" s="56"/>
      <c r="N76" s="56"/>
      <c r="O76" s="56"/>
      <c r="P76" s="124"/>
      <c r="Q76" s="120">
        <v>6</v>
      </c>
    </row>
    <row r="77" spans="1:17" x14ac:dyDescent="0.25">
      <c r="A77" s="121"/>
      <c r="B77" s="123"/>
      <c r="C77" s="51">
        <f>IF(C76&lt;O76,0,IF(C76=O76,1,2))</f>
        <v>1</v>
      </c>
      <c r="D77" s="51">
        <f>IF(D76&lt;N76,0,IF(D76=N76,1,2))</f>
        <v>1</v>
      </c>
      <c r="E77" s="51">
        <f>IF(E76&lt;M76,0,IF(E76=M76,1,2))</f>
        <v>1</v>
      </c>
      <c r="F77" s="51">
        <f>IF(F76&lt;L76,0,IF(F76=L76,1,2))</f>
        <v>1</v>
      </c>
      <c r="G77" s="52"/>
      <c r="H77" s="53"/>
      <c r="I77" s="54"/>
      <c r="J77" s="55"/>
      <c r="K77" s="52"/>
      <c r="L77" s="51">
        <f>IF(L76&lt;F76,0,IF(L76=F76,1,2))</f>
        <v>1</v>
      </c>
      <c r="M77" s="51">
        <f>IF(M76&lt;E76,0,IF(M76=E76,1,2))</f>
        <v>1</v>
      </c>
      <c r="N77" s="51">
        <f>IF(N76&lt;D76,0,IF(N76=D76,1,2))</f>
        <v>1</v>
      </c>
      <c r="O77" s="51">
        <f>IF(O76&lt;C76,0,IF(O76=C76,1,2))</f>
        <v>1</v>
      </c>
      <c r="P77" s="125"/>
      <c r="Q77" s="121"/>
    </row>
    <row r="78" spans="1:17" x14ac:dyDescent="0.25">
      <c r="A78" s="23"/>
      <c r="B78" s="162" t="str">
        <f>IF(H78=J78,"Stechen","Kein Stechen erforderlich")</f>
        <v>Stechen</v>
      </c>
      <c r="C78" s="163"/>
      <c r="D78" s="164"/>
      <c r="E78" s="165" t="s">
        <v>10</v>
      </c>
      <c r="F78" s="166"/>
      <c r="G78" s="61">
        <f>G76+G74+G72</f>
        <v>0</v>
      </c>
      <c r="H78" s="24">
        <f>H76+H74+H72</f>
        <v>12</v>
      </c>
      <c r="I78" s="25" t="s">
        <v>31</v>
      </c>
      <c r="J78" s="62">
        <f>J76+J74+J72</f>
        <v>12</v>
      </c>
      <c r="K78" s="61">
        <f>K76+K74+K72</f>
        <v>0</v>
      </c>
      <c r="L78" s="165" t="s">
        <v>10</v>
      </c>
      <c r="M78" s="166"/>
      <c r="N78" s="167" t="str">
        <f>IF(H78=J78,"Stechen","Kein Stechen erforderlich")</f>
        <v>Stechen</v>
      </c>
      <c r="O78" s="168"/>
      <c r="P78" s="169"/>
      <c r="Q78" s="23"/>
    </row>
    <row r="79" spans="1:17" ht="15.75" thickBot="1" x14ac:dyDescent="0.3">
      <c r="A79" s="97"/>
      <c r="B79" s="97"/>
      <c r="C79" s="97"/>
      <c r="D79" s="97"/>
      <c r="E79" s="97"/>
      <c r="F79" s="97"/>
      <c r="G79" s="97"/>
      <c r="H79" s="97"/>
      <c r="I79" s="97"/>
      <c r="J79" s="97"/>
      <c r="K79" s="97"/>
      <c r="L79" s="97"/>
      <c r="M79" s="97"/>
      <c r="N79" s="97"/>
      <c r="O79" s="97"/>
      <c r="P79" s="97"/>
      <c r="Q79" s="97"/>
    </row>
    <row r="80" spans="1:17" ht="15.75" thickBot="1" x14ac:dyDescent="0.3">
      <c r="B80" s="112"/>
      <c r="C80" s="113"/>
      <c r="D80" s="113"/>
      <c r="E80" s="114" t="s">
        <v>32</v>
      </c>
      <c r="F80" s="115"/>
      <c r="G80" s="114" t="s">
        <v>33</v>
      </c>
      <c r="H80" s="116"/>
      <c r="I80" s="115"/>
      <c r="J80" s="114" t="s">
        <v>34</v>
      </c>
      <c r="K80" s="115"/>
      <c r="L80" s="114" t="s">
        <v>35</v>
      </c>
      <c r="M80" s="115"/>
      <c r="N80" s="113" t="s">
        <v>39</v>
      </c>
      <c r="O80" s="113"/>
      <c r="P80" s="117"/>
    </row>
    <row r="81" spans="1:17" x14ac:dyDescent="0.25">
      <c r="A81" s="134" t="s">
        <v>30</v>
      </c>
      <c r="B81" s="134"/>
      <c r="C81" s="135" t="s">
        <v>36</v>
      </c>
      <c r="D81" s="135"/>
      <c r="E81" s="26">
        <v>1</v>
      </c>
      <c r="F81" s="27">
        <v>2</v>
      </c>
      <c r="G81" s="26">
        <v>3</v>
      </c>
      <c r="H81" s="136">
        <v>4</v>
      </c>
      <c r="I81" s="137"/>
      <c r="J81" s="26">
        <v>5</v>
      </c>
      <c r="K81" s="27">
        <v>6</v>
      </c>
      <c r="L81" s="26">
        <v>7</v>
      </c>
      <c r="M81" s="27">
        <v>8</v>
      </c>
      <c r="N81" s="135" t="s">
        <v>36</v>
      </c>
      <c r="O81" s="135"/>
      <c r="P81" s="138" t="s">
        <v>30</v>
      </c>
      <c r="Q81" s="138"/>
    </row>
    <row r="82" spans="1:17" x14ac:dyDescent="0.25">
      <c r="A82" s="104">
        <v>0</v>
      </c>
      <c r="B82" s="95" t="s">
        <v>37</v>
      </c>
      <c r="C82" s="97" t="s">
        <v>38</v>
      </c>
      <c r="D82" s="97"/>
      <c r="E82" s="44"/>
      <c r="F82" s="45"/>
      <c r="G82" s="44"/>
      <c r="H82" s="160"/>
      <c r="I82" s="161"/>
      <c r="J82" s="44"/>
      <c r="K82" s="45"/>
      <c r="L82" s="44"/>
      <c r="M82" s="45"/>
      <c r="N82" s="100" t="s">
        <v>38</v>
      </c>
      <c r="O82" s="97"/>
      <c r="P82" s="108" t="s">
        <v>37</v>
      </c>
      <c r="Q82" s="104">
        <v>0</v>
      </c>
    </row>
    <row r="83" spans="1:17" x14ac:dyDescent="0.25">
      <c r="A83" s="105"/>
      <c r="B83" s="96"/>
      <c r="C83" s="97" t="s">
        <v>30</v>
      </c>
      <c r="D83" s="101"/>
      <c r="E83" s="30" t="s">
        <v>39</v>
      </c>
      <c r="F83" s="31" t="s">
        <v>39</v>
      </c>
      <c r="G83" s="30" t="s">
        <v>39</v>
      </c>
      <c r="H83" s="118" t="s">
        <v>39</v>
      </c>
      <c r="I83" s="119" t="s">
        <v>39</v>
      </c>
      <c r="J83" s="30" t="s">
        <v>39</v>
      </c>
      <c r="K83" s="31" t="s">
        <v>39</v>
      </c>
      <c r="L83" s="30" t="s">
        <v>39</v>
      </c>
      <c r="M83" s="31" t="s">
        <v>39</v>
      </c>
      <c r="N83" s="100" t="s">
        <v>30</v>
      </c>
      <c r="O83" s="97"/>
      <c r="P83" s="109"/>
      <c r="Q83" s="105"/>
    </row>
    <row r="84" spans="1:17" x14ac:dyDescent="0.25">
      <c r="A84" s="104">
        <v>0</v>
      </c>
      <c r="B84" s="95" t="s">
        <v>40</v>
      </c>
      <c r="C84" s="97" t="s">
        <v>38</v>
      </c>
      <c r="D84" s="97"/>
      <c r="E84" s="28"/>
      <c r="F84" s="29"/>
      <c r="G84" s="28"/>
      <c r="H84" s="98"/>
      <c r="I84" s="99"/>
      <c r="J84" s="28"/>
      <c r="K84" s="29"/>
      <c r="L84" s="28"/>
      <c r="M84" s="29"/>
      <c r="N84" s="100" t="s">
        <v>38</v>
      </c>
      <c r="O84" s="97"/>
      <c r="P84" s="108" t="s">
        <v>40</v>
      </c>
      <c r="Q84" s="104">
        <v>0</v>
      </c>
    </row>
    <row r="85" spans="1:17" x14ac:dyDescent="0.25">
      <c r="A85" s="105"/>
      <c r="B85" s="96"/>
      <c r="C85" s="97" t="s">
        <v>30</v>
      </c>
      <c r="D85" s="101"/>
      <c r="E85" s="32" t="s">
        <v>39</v>
      </c>
      <c r="F85" s="33" t="s">
        <v>39</v>
      </c>
      <c r="G85" s="32" t="s">
        <v>39</v>
      </c>
      <c r="H85" s="102" t="s">
        <v>39</v>
      </c>
      <c r="I85" s="103" t="s">
        <v>39</v>
      </c>
      <c r="J85" s="32" t="s">
        <v>39</v>
      </c>
      <c r="K85" s="33" t="s">
        <v>39</v>
      </c>
      <c r="L85" s="32" t="s">
        <v>39</v>
      </c>
      <c r="M85" s="33" t="s">
        <v>39</v>
      </c>
      <c r="N85" s="100" t="s">
        <v>30</v>
      </c>
      <c r="O85" s="97"/>
      <c r="P85" s="109"/>
      <c r="Q85" s="105"/>
    </row>
    <row r="86" spans="1:17" x14ac:dyDescent="0.25">
      <c r="A86" s="104">
        <v>0</v>
      </c>
      <c r="B86" s="95" t="s">
        <v>41</v>
      </c>
      <c r="C86" s="97" t="s">
        <v>38</v>
      </c>
      <c r="D86" s="97"/>
      <c r="E86" s="34"/>
      <c r="F86" s="35"/>
      <c r="G86" s="34"/>
      <c r="H86" s="106"/>
      <c r="I86" s="107"/>
      <c r="J86" s="34"/>
      <c r="K86" s="35"/>
      <c r="L86" s="34"/>
      <c r="M86" s="35"/>
      <c r="N86" s="100" t="s">
        <v>38</v>
      </c>
      <c r="O86" s="97"/>
      <c r="P86" s="108" t="s">
        <v>41</v>
      </c>
      <c r="Q86" s="104">
        <v>0</v>
      </c>
    </row>
    <row r="87" spans="1:17" ht="15.75" thickBot="1" x14ac:dyDescent="0.3">
      <c r="A87" s="105"/>
      <c r="B87" s="96"/>
      <c r="C87" s="97" t="s">
        <v>30</v>
      </c>
      <c r="D87" s="97"/>
      <c r="E87" s="36" t="s">
        <v>39</v>
      </c>
      <c r="F87" s="37" t="s">
        <v>39</v>
      </c>
      <c r="G87" s="36" t="s">
        <v>39</v>
      </c>
      <c r="H87" s="110" t="s">
        <v>39</v>
      </c>
      <c r="I87" s="111" t="s">
        <v>39</v>
      </c>
      <c r="J87" s="36" t="s">
        <v>39</v>
      </c>
      <c r="K87" s="37" t="s">
        <v>39</v>
      </c>
      <c r="L87" s="36" t="s">
        <v>39</v>
      </c>
      <c r="M87" s="37" t="s">
        <v>39</v>
      </c>
      <c r="N87" s="97" t="s">
        <v>30</v>
      </c>
      <c r="O87" s="97"/>
      <c r="P87" s="109"/>
      <c r="Q87" s="105"/>
    </row>
  </sheetData>
  <mergeCells count="252">
    <mergeCell ref="A1:M1"/>
    <mergeCell ref="N1:Q1"/>
    <mergeCell ref="C3:O3"/>
    <mergeCell ref="C4:O4"/>
    <mergeCell ref="C5:O5"/>
    <mergeCell ref="A7:Q7"/>
    <mergeCell ref="A13:A14"/>
    <mergeCell ref="B13:B14"/>
    <mergeCell ref="P13:P14"/>
    <mergeCell ref="Q13:Q14"/>
    <mergeCell ref="A15:A16"/>
    <mergeCell ref="B15:B16"/>
    <mergeCell ref="P15:P16"/>
    <mergeCell ref="Q15:Q16"/>
    <mergeCell ref="A9:F9"/>
    <mergeCell ref="H9:J9"/>
    <mergeCell ref="L9:Q9"/>
    <mergeCell ref="A11:A12"/>
    <mergeCell ref="B11:B12"/>
    <mergeCell ref="P11:P12"/>
    <mergeCell ref="Q11:Q12"/>
    <mergeCell ref="N19:P19"/>
    <mergeCell ref="A20:B20"/>
    <mergeCell ref="C20:D20"/>
    <mergeCell ref="H20:I20"/>
    <mergeCell ref="N20:O20"/>
    <mergeCell ref="P20:Q20"/>
    <mergeCell ref="B17:D17"/>
    <mergeCell ref="E17:F17"/>
    <mergeCell ref="L17:M17"/>
    <mergeCell ref="N17:P17"/>
    <mergeCell ref="A18:Q18"/>
    <mergeCell ref="B19:D19"/>
    <mergeCell ref="E19:F19"/>
    <mergeCell ref="G19:I19"/>
    <mergeCell ref="J19:K19"/>
    <mergeCell ref="L19:M19"/>
    <mergeCell ref="Q21:Q22"/>
    <mergeCell ref="C22:D22"/>
    <mergeCell ref="H22:I22"/>
    <mergeCell ref="N22:O22"/>
    <mergeCell ref="A23:A24"/>
    <mergeCell ref="B23:B24"/>
    <mergeCell ref="C23:D23"/>
    <mergeCell ref="H23:I23"/>
    <mergeCell ref="N23:O23"/>
    <mergeCell ref="P23:P24"/>
    <mergeCell ref="A21:A22"/>
    <mergeCell ref="B21:B22"/>
    <mergeCell ref="C21:D21"/>
    <mergeCell ref="H21:I21"/>
    <mergeCell ref="N21:O21"/>
    <mergeCell ref="P21:P22"/>
    <mergeCell ref="Q23:Q24"/>
    <mergeCell ref="C24:D24"/>
    <mergeCell ref="H24:I24"/>
    <mergeCell ref="N24:O24"/>
    <mergeCell ref="Q32:Q33"/>
    <mergeCell ref="A34:A35"/>
    <mergeCell ref="B34:B35"/>
    <mergeCell ref="P34:P35"/>
    <mergeCell ref="Q34:Q35"/>
    <mergeCell ref="Q25:Q26"/>
    <mergeCell ref="C26:D26"/>
    <mergeCell ref="H26:I26"/>
    <mergeCell ref="N26:O26"/>
    <mergeCell ref="A28:Q28"/>
    <mergeCell ref="A30:F30"/>
    <mergeCell ref="H30:J30"/>
    <mergeCell ref="L30:Q30"/>
    <mergeCell ref="A25:A26"/>
    <mergeCell ref="B25:B26"/>
    <mergeCell ref="C25:D25"/>
    <mergeCell ref="H25:I25"/>
    <mergeCell ref="N25:O25"/>
    <mergeCell ref="P25:P26"/>
    <mergeCell ref="A32:A33"/>
    <mergeCell ref="B32:B33"/>
    <mergeCell ref="P32:P33"/>
    <mergeCell ref="A39:Q39"/>
    <mergeCell ref="B40:D40"/>
    <mergeCell ref="E40:F40"/>
    <mergeCell ref="G40:I40"/>
    <mergeCell ref="J40:K40"/>
    <mergeCell ref="L40:M40"/>
    <mergeCell ref="N40:P40"/>
    <mergeCell ref="A36:A37"/>
    <mergeCell ref="B36:B37"/>
    <mergeCell ref="P36:P37"/>
    <mergeCell ref="Q36:Q37"/>
    <mergeCell ref="B38:D38"/>
    <mergeCell ref="E38:F38"/>
    <mergeCell ref="L38:M38"/>
    <mergeCell ref="N38:P38"/>
    <mergeCell ref="A41:B41"/>
    <mergeCell ref="C41:D41"/>
    <mergeCell ref="H41:I41"/>
    <mergeCell ref="N41:O41"/>
    <mergeCell ref="P41:Q41"/>
    <mergeCell ref="A42:A43"/>
    <mergeCell ref="B42:B43"/>
    <mergeCell ref="C42:D42"/>
    <mergeCell ref="H42:I42"/>
    <mergeCell ref="N42:O42"/>
    <mergeCell ref="P42:P43"/>
    <mergeCell ref="Q42:Q43"/>
    <mergeCell ref="C43:D43"/>
    <mergeCell ref="H43:I43"/>
    <mergeCell ref="N43:O43"/>
    <mergeCell ref="A49:Q49"/>
    <mergeCell ref="P44:P45"/>
    <mergeCell ref="Q44:Q45"/>
    <mergeCell ref="C45:D45"/>
    <mergeCell ref="H45:I45"/>
    <mergeCell ref="N45:O45"/>
    <mergeCell ref="A46:A47"/>
    <mergeCell ref="B46:B47"/>
    <mergeCell ref="C46:D46"/>
    <mergeCell ref="H46:I46"/>
    <mergeCell ref="N46:O46"/>
    <mergeCell ref="A44:A45"/>
    <mergeCell ref="B44:B45"/>
    <mergeCell ref="C44:D44"/>
    <mergeCell ref="H44:I44"/>
    <mergeCell ref="N44:O44"/>
    <mergeCell ref="P46:P47"/>
    <mergeCell ref="Q46:Q47"/>
    <mergeCell ref="C47:D47"/>
    <mergeCell ref="H47:I47"/>
    <mergeCell ref="N47:O47"/>
    <mergeCell ref="A55:A56"/>
    <mergeCell ref="B55:B56"/>
    <mergeCell ref="P55:P56"/>
    <mergeCell ref="Q55:Q56"/>
    <mergeCell ref="A57:A58"/>
    <mergeCell ref="B57:B58"/>
    <mergeCell ref="P57:P58"/>
    <mergeCell ref="Q57:Q58"/>
    <mergeCell ref="A51:F51"/>
    <mergeCell ref="H51:J51"/>
    <mergeCell ref="L51:Q51"/>
    <mergeCell ref="A53:A54"/>
    <mergeCell ref="B53:B54"/>
    <mergeCell ref="P53:P54"/>
    <mergeCell ref="Q53:Q54"/>
    <mergeCell ref="N61:P61"/>
    <mergeCell ref="A62:B62"/>
    <mergeCell ref="C62:D62"/>
    <mergeCell ref="H62:I62"/>
    <mergeCell ref="N62:O62"/>
    <mergeCell ref="P62:Q62"/>
    <mergeCell ref="B59:D59"/>
    <mergeCell ref="E59:F59"/>
    <mergeCell ref="L59:M59"/>
    <mergeCell ref="N59:P59"/>
    <mergeCell ref="A60:Q60"/>
    <mergeCell ref="B61:D61"/>
    <mergeCell ref="E61:F61"/>
    <mergeCell ref="G61:I61"/>
    <mergeCell ref="J61:K61"/>
    <mergeCell ref="L61:M61"/>
    <mergeCell ref="Q63:Q64"/>
    <mergeCell ref="C64:D64"/>
    <mergeCell ref="H64:I64"/>
    <mergeCell ref="N64:O64"/>
    <mergeCell ref="A65:A66"/>
    <mergeCell ref="B65:B66"/>
    <mergeCell ref="C65:D65"/>
    <mergeCell ref="H65:I65"/>
    <mergeCell ref="N65:O65"/>
    <mergeCell ref="P65:P66"/>
    <mergeCell ref="A63:A64"/>
    <mergeCell ref="B63:B64"/>
    <mergeCell ref="C63:D63"/>
    <mergeCell ref="H63:I63"/>
    <mergeCell ref="N63:O63"/>
    <mergeCell ref="P63:P64"/>
    <mergeCell ref="Q65:Q66"/>
    <mergeCell ref="C66:D66"/>
    <mergeCell ref="H66:I66"/>
    <mergeCell ref="N66:O66"/>
    <mergeCell ref="Q72:Q73"/>
    <mergeCell ref="A74:A75"/>
    <mergeCell ref="B74:B75"/>
    <mergeCell ref="P74:P75"/>
    <mergeCell ref="Q74:Q75"/>
    <mergeCell ref="Q67:Q68"/>
    <mergeCell ref="C68:D68"/>
    <mergeCell ref="H68:I68"/>
    <mergeCell ref="N68:O68"/>
    <mergeCell ref="A70:F70"/>
    <mergeCell ref="H70:J70"/>
    <mergeCell ref="L70:Q70"/>
    <mergeCell ref="A67:A68"/>
    <mergeCell ref="B67:B68"/>
    <mergeCell ref="C67:D67"/>
    <mergeCell ref="H67:I67"/>
    <mergeCell ref="N67:O67"/>
    <mergeCell ref="P67:P68"/>
    <mergeCell ref="A72:A73"/>
    <mergeCell ref="B72:B73"/>
    <mergeCell ref="P72:P73"/>
    <mergeCell ref="A76:A77"/>
    <mergeCell ref="B76:B77"/>
    <mergeCell ref="P76:P77"/>
    <mergeCell ref="Q76:Q77"/>
    <mergeCell ref="B78:D78"/>
    <mergeCell ref="E78:F78"/>
    <mergeCell ref="L78:M78"/>
    <mergeCell ref="N78:P78"/>
    <mergeCell ref="A81:B81"/>
    <mergeCell ref="C81:D81"/>
    <mergeCell ref="H81:I81"/>
    <mergeCell ref="N81:O81"/>
    <mergeCell ref="P81:Q81"/>
    <mergeCell ref="P86:P87"/>
    <mergeCell ref="Q86:Q87"/>
    <mergeCell ref="C87:D87"/>
    <mergeCell ref="H87:I87"/>
    <mergeCell ref="N87:O87"/>
    <mergeCell ref="P84:P85"/>
    <mergeCell ref="Q84:Q85"/>
    <mergeCell ref="N85:O85"/>
    <mergeCell ref="A79:Q79"/>
    <mergeCell ref="B80:D80"/>
    <mergeCell ref="E80:F80"/>
    <mergeCell ref="G80:I80"/>
    <mergeCell ref="J80:K80"/>
    <mergeCell ref="L80:M80"/>
    <mergeCell ref="N80:P80"/>
    <mergeCell ref="A82:A83"/>
    <mergeCell ref="B82:B83"/>
    <mergeCell ref="C82:D82"/>
    <mergeCell ref="P82:P83"/>
    <mergeCell ref="Q82:Q83"/>
    <mergeCell ref="C83:D83"/>
    <mergeCell ref="H83:I83"/>
    <mergeCell ref="N83:O83"/>
    <mergeCell ref="A84:A85"/>
    <mergeCell ref="B84:B85"/>
    <mergeCell ref="C84:D84"/>
    <mergeCell ref="H84:I84"/>
    <mergeCell ref="N84:O84"/>
    <mergeCell ref="C85:D85"/>
    <mergeCell ref="H85:I85"/>
    <mergeCell ref="H82:I82"/>
    <mergeCell ref="N82:O82"/>
    <mergeCell ref="A86:A87"/>
    <mergeCell ref="B86:B87"/>
    <mergeCell ref="C86:D86"/>
    <mergeCell ref="H86:I86"/>
    <mergeCell ref="N86:O86"/>
  </mergeCells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47E87B-8E76-4FA8-BC3C-B47F1F9778F6}">
  <dimension ref="A1:X87"/>
  <sheetViews>
    <sheetView workbookViewId="0">
      <selection activeCell="B32" sqref="B32:B33"/>
    </sheetView>
  </sheetViews>
  <sheetFormatPr baseColWidth="10" defaultRowHeight="15" x14ac:dyDescent="0.25"/>
  <cols>
    <col min="2" max="2" width="25.7109375" customWidth="1"/>
    <col min="3" max="15" width="6.7109375" customWidth="1"/>
    <col min="16" max="16" width="25.7109375" customWidth="1"/>
    <col min="21" max="21" width="19" bestFit="1" customWidth="1"/>
  </cols>
  <sheetData>
    <row r="1" spans="1:17" ht="30" x14ac:dyDescent="0.25">
      <c r="A1" s="151" t="s">
        <v>97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2">
        <v>45633</v>
      </c>
      <c r="O1" s="153"/>
      <c r="P1" s="153"/>
      <c r="Q1" s="153"/>
    </row>
    <row r="3" spans="1:17" x14ac:dyDescent="0.25">
      <c r="C3" s="88" t="s">
        <v>22</v>
      </c>
      <c r="D3" s="154"/>
      <c r="E3" s="154"/>
      <c r="F3" s="154"/>
      <c r="G3" s="154"/>
      <c r="H3" s="154"/>
      <c r="I3" s="154"/>
      <c r="J3" s="154"/>
      <c r="K3" s="154"/>
      <c r="L3" s="154"/>
      <c r="M3" s="154"/>
      <c r="N3" s="154"/>
      <c r="O3" s="154"/>
    </row>
    <row r="4" spans="1:17" x14ac:dyDescent="0.25">
      <c r="C4" s="89" t="s">
        <v>94</v>
      </c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</row>
    <row r="5" spans="1:17" x14ac:dyDescent="0.25">
      <c r="C5" s="88" t="s">
        <v>23</v>
      </c>
      <c r="D5" s="154"/>
      <c r="E5" s="154"/>
      <c r="F5" s="154"/>
      <c r="G5" s="154"/>
      <c r="H5" s="154"/>
      <c r="I5" s="154"/>
      <c r="J5" s="154"/>
      <c r="K5" s="154"/>
      <c r="L5" s="154"/>
      <c r="M5" s="154"/>
      <c r="N5" s="154"/>
      <c r="O5" s="154"/>
    </row>
    <row r="7" spans="1:17" x14ac:dyDescent="0.25">
      <c r="A7" s="140" t="s">
        <v>59</v>
      </c>
      <c r="B7" s="140"/>
      <c r="C7" s="140"/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0"/>
      <c r="Q7" s="140"/>
    </row>
    <row r="9" spans="1:17" ht="15.75" thickBot="1" x14ac:dyDescent="0.3">
      <c r="A9" s="170" t="s">
        <v>72</v>
      </c>
      <c r="B9" s="171"/>
      <c r="C9" s="171"/>
      <c r="D9" s="171"/>
      <c r="E9" s="171"/>
      <c r="F9" s="172"/>
      <c r="G9" s="16">
        <v>0</v>
      </c>
      <c r="H9" s="97" t="s">
        <v>21</v>
      </c>
      <c r="I9" s="97"/>
      <c r="J9" s="97"/>
      <c r="K9" s="16">
        <v>3</v>
      </c>
      <c r="L9" s="170" t="s">
        <v>73</v>
      </c>
      <c r="M9" s="171"/>
      <c r="N9" s="171"/>
      <c r="O9" s="171"/>
      <c r="P9" s="171"/>
      <c r="Q9" s="172"/>
    </row>
    <row r="10" spans="1:17" ht="15.75" thickBot="1" x14ac:dyDescent="0.3">
      <c r="A10" s="17"/>
      <c r="B10" s="18" t="s">
        <v>25</v>
      </c>
      <c r="C10" s="19" t="s">
        <v>26</v>
      </c>
      <c r="D10" s="19" t="s">
        <v>27</v>
      </c>
      <c r="E10" s="19" t="s">
        <v>28</v>
      </c>
      <c r="F10" s="19" t="s">
        <v>29</v>
      </c>
      <c r="G10" s="18" t="s">
        <v>30</v>
      </c>
      <c r="H10" s="20"/>
      <c r="I10" s="20"/>
      <c r="J10" s="20"/>
      <c r="K10" s="21"/>
      <c r="L10" s="19" t="s">
        <v>29</v>
      </c>
      <c r="M10" s="19" t="s">
        <v>28</v>
      </c>
      <c r="N10" s="19" t="s">
        <v>27</v>
      </c>
      <c r="O10" s="19" t="s">
        <v>26</v>
      </c>
      <c r="P10" s="21" t="s">
        <v>25</v>
      </c>
      <c r="Q10" s="22" t="s">
        <v>24</v>
      </c>
    </row>
    <row r="11" spans="1:17" x14ac:dyDescent="0.25">
      <c r="A11" s="139">
        <v>1</v>
      </c>
      <c r="B11" s="122" t="s">
        <v>18</v>
      </c>
      <c r="C11" s="46">
        <v>99</v>
      </c>
      <c r="D11" s="46">
        <v>99</v>
      </c>
      <c r="E11" s="46">
        <v>96</v>
      </c>
      <c r="F11" s="46">
        <v>97</v>
      </c>
      <c r="G11" s="47">
        <f>SUM(C11:F11)</f>
        <v>391</v>
      </c>
      <c r="H11" s="48">
        <f>SUM(C12:F12)</f>
        <v>4</v>
      </c>
      <c r="I11" s="49" t="s">
        <v>31</v>
      </c>
      <c r="J11" s="50">
        <f>SUM(L12:O12)</f>
        <v>4</v>
      </c>
      <c r="K11" s="47">
        <f>SUM(L11:O11)</f>
        <v>388</v>
      </c>
      <c r="L11" s="46">
        <v>98</v>
      </c>
      <c r="M11" s="46">
        <v>98</v>
      </c>
      <c r="N11" s="46">
        <v>97</v>
      </c>
      <c r="O11" s="46">
        <v>95</v>
      </c>
      <c r="P11" s="147" t="s">
        <v>100</v>
      </c>
      <c r="Q11" s="139">
        <v>2</v>
      </c>
    </row>
    <row r="12" spans="1:17" x14ac:dyDescent="0.25">
      <c r="A12" s="121"/>
      <c r="B12" s="123"/>
      <c r="C12" s="51">
        <f>IF(C11&lt;O11,0,IF(C11=O11,1,2))</f>
        <v>2</v>
      </c>
      <c r="D12" s="51">
        <f>IF(D11&lt;N11,0,IF(D11=N11,1,2))</f>
        <v>2</v>
      </c>
      <c r="E12" s="51">
        <f>IF(E11&lt;M11,0,IF(E11=M11,1,2))</f>
        <v>0</v>
      </c>
      <c r="F12" s="51">
        <f>IF(F11&lt;L11,0,IF(F11=L11,1,2))</f>
        <v>0</v>
      </c>
      <c r="G12" s="52"/>
      <c r="H12" s="53"/>
      <c r="I12" s="54"/>
      <c r="J12" s="55"/>
      <c r="K12" s="52"/>
      <c r="L12" s="51">
        <f>IF(L11&lt;F11,0,IF(L11=F11,1,2))</f>
        <v>2</v>
      </c>
      <c r="M12" s="51">
        <f>IF(M11&lt;E11,0,IF(M11=E11,1,2))</f>
        <v>2</v>
      </c>
      <c r="N12" s="51">
        <f>IF(N11&lt;D11,0,IF(N11=D11,1,2))</f>
        <v>0</v>
      </c>
      <c r="O12" s="51">
        <f>IF(O11&lt;C11,0,IF(O11=C11,1,2))</f>
        <v>0</v>
      </c>
      <c r="P12" s="148"/>
      <c r="Q12" s="121"/>
    </row>
    <row r="13" spans="1:17" x14ac:dyDescent="0.25">
      <c r="A13" s="120">
        <v>2</v>
      </c>
      <c r="B13" s="122" t="s">
        <v>17</v>
      </c>
      <c r="C13" s="56">
        <v>93</v>
      </c>
      <c r="D13" s="56">
        <v>97</v>
      </c>
      <c r="E13" s="56">
        <v>97</v>
      </c>
      <c r="F13" s="56">
        <v>98</v>
      </c>
      <c r="G13" s="57">
        <f t="shared" ref="G13:G15" si="0">SUM(C13:F13)</f>
        <v>385</v>
      </c>
      <c r="H13" s="58">
        <f>SUM(C14:F14)</f>
        <v>6</v>
      </c>
      <c r="I13" s="59" t="s">
        <v>31</v>
      </c>
      <c r="J13" s="60">
        <f>SUM(L14:O14)</f>
        <v>2</v>
      </c>
      <c r="K13" s="57">
        <f>SUM(L13:O13)</f>
        <v>373</v>
      </c>
      <c r="L13" s="56">
        <v>94</v>
      </c>
      <c r="M13" s="56">
        <v>93</v>
      </c>
      <c r="N13" s="56">
        <v>90</v>
      </c>
      <c r="O13" s="56">
        <v>96</v>
      </c>
      <c r="P13" s="124" t="s">
        <v>79</v>
      </c>
      <c r="Q13" s="120">
        <v>4</v>
      </c>
    </row>
    <row r="14" spans="1:17" x14ac:dyDescent="0.25">
      <c r="A14" s="121"/>
      <c r="B14" s="123"/>
      <c r="C14" s="51">
        <f>IF(C13&lt;O13,0,IF(C13=O13,1,2))</f>
        <v>0</v>
      </c>
      <c r="D14" s="51">
        <f>IF(D13&lt;N13,0,IF(D13=N13,1,2))</f>
        <v>2</v>
      </c>
      <c r="E14" s="51">
        <f>IF(E13&lt;M13,0,IF(E13=M13,1,2))</f>
        <v>2</v>
      </c>
      <c r="F14" s="51">
        <f>IF(F13&lt;L13,0,IF(F13=L13,1,2))</f>
        <v>2</v>
      </c>
      <c r="G14" s="52"/>
      <c r="H14" s="53"/>
      <c r="I14" s="54"/>
      <c r="J14" s="55"/>
      <c r="K14" s="52"/>
      <c r="L14" s="51">
        <f>IF(L13&lt;F13,0,IF(L13=F13,1,2))</f>
        <v>0</v>
      </c>
      <c r="M14" s="51">
        <f>IF(M13&lt;E13,0,IF(M13=E13,1,2))</f>
        <v>0</v>
      </c>
      <c r="N14" s="51">
        <f>IF(N13&lt;D13,0,IF(N13=D13,1,2))</f>
        <v>0</v>
      </c>
      <c r="O14" s="51">
        <f>IF(O13&lt;C13,0,IF(O13=C13,1,2))</f>
        <v>2</v>
      </c>
      <c r="P14" s="125"/>
      <c r="Q14" s="121"/>
    </row>
    <row r="15" spans="1:17" x14ac:dyDescent="0.25">
      <c r="A15" s="120">
        <v>3</v>
      </c>
      <c r="B15" s="122" t="s">
        <v>67</v>
      </c>
      <c r="C15" s="56">
        <v>90</v>
      </c>
      <c r="D15" s="56">
        <v>95</v>
      </c>
      <c r="E15" s="56">
        <v>91</v>
      </c>
      <c r="F15" s="56">
        <v>90</v>
      </c>
      <c r="G15" s="57">
        <f t="shared" si="0"/>
        <v>366</v>
      </c>
      <c r="H15" s="58">
        <f>SUM(C16:F16)</f>
        <v>0</v>
      </c>
      <c r="I15" s="59" t="s">
        <v>31</v>
      </c>
      <c r="J15" s="60">
        <f>SUM(L16:O16)</f>
        <v>8</v>
      </c>
      <c r="K15" s="57">
        <f t="shared" ref="K15" si="1">SUM(L15:O15)</f>
        <v>389</v>
      </c>
      <c r="L15" s="56">
        <v>96</v>
      </c>
      <c r="M15" s="56">
        <v>99</v>
      </c>
      <c r="N15" s="56">
        <v>97</v>
      </c>
      <c r="O15" s="56">
        <v>97</v>
      </c>
      <c r="P15" s="124" t="s">
        <v>109</v>
      </c>
      <c r="Q15" s="120">
        <v>6</v>
      </c>
    </row>
    <row r="16" spans="1:17" x14ac:dyDescent="0.25">
      <c r="A16" s="121"/>
      <c r="B16" s="123"/>
      <c r="C16" s="51">
        <f>IF(C15&lt;O15,0,IF(C15=O15,1,2))</f>
        <v>0</v>
      </c>
      <c r="D16" s="51">
        <f>IF(D15&lt;N15,0,IF(D15=N15,1,2))</f>
        <v>0</v>
      </c>
      <c r="E16" s="51">
        <f>IF(E15&lt;M15,0,IF(E15=M15,1,2))</f>
        <v>0</v>
      </c>
      <c r="F16" s="51">
        <f>IF(F15&lt;L15,0,IF(F15=L15,1,2))</f>
        <v>0</v>
      </c>
      <c r="G16" s="52"/>
      <c r="H16" s="53"/>
      <c r="I16" s="54"/>
      <c r="J16" s="55"/>
      <c r="K16" s="52"/>
      <c r="L16" s="51">
        <f>IF(L15&lt;F15,0,IF(L15=F15,1,2))</f>
        <v>2</v>
      </c>
      <c r="M16" s="51">
        <f>IF(M15&lt;E15,0,IF(M15=E15,1,2))</f>
        <v>2</v>
      </c>
      <c r="N16" s="51">
        <f>IF(N15&lt;D15,0,IF(N15=D15,1,2))</f>
        <v>2</v>
      </c>
      <c r="O16" s="51">
        <f>IF(O15&lt;C15,0,IF(O15=C15,1,2))</f>
        <v>2</v>
      </c>
      <c r="P16" s="125"/>
      <c r="Q16" s="121"/>
    </row>
    <row r="17" spans="1:24" x14ac:dyDescent="0.25">
      <c r="A17" s="23"/>
      <c r="B17" s="162" t="str">
        <f>IF(H17=J17,"Stechen","Kein Stechen erforderlich")</f>
        <v>Kein Stechen erforderlich</v>
      </c>
      <c r="C17" s="163"/>
      <c r="D17" s="164"/>
      <c r="E17" s="165" t="s">
        <v>10</v>
      </c>
      <c r="F17" s="166"/>
      <c r="G17" s="61">
        <f>G15+G13+G11</f>
        <v>1142</v>
      </c>
      <c r="H17" s="24">
        <f>H15+H13+H11</f>
        <v>10</v>
      </c>
      <c r="I17" s="25" t="s">
        <v>31</v>
      </c>
      <c r="J17" s="62">
        <f>J15+J13+J11</f>
        <v>14</v>
      </c>
      <c r="K17" s="61">
        <f>K15+K13+K11</f>
        <v>1150</v>
      </c>
      <c r="L17" s="165" t="s">
        <v>10</v>
      </c>
      <c r="M17" s="166"/>
      <c r="N17" s="167" t="str">
        <f>IF(H17=J17,"Stechen","Kein Stechen erforderlich")</f>
        <v>Kein Stechen erforderlich</v>
      </c>
      <c r="O17" s="168"/>
      <c r="P17" s="169"/>
      <c r="Q17" s="23"/>
    </row>
    <row r="18" spans="1:24" ht="15.75" thickBot="1" x14ac:dyDescent="0.3">
      <c r="A18" s="97"/>
      <c r="B18" s="97"/>
      <c r="C18" s="97"/>
      <c r="D18" s="97"/>
      <c r="E18" s="97"/>
      <c r="F18" s="97"/>
      <c r="G18" s="97"/>
      <c r="H18" s="97"/>
      <c r="I18" s="97"/>
      <c r="J18" s="97"/>
      <c r="K18" s="97"/>
      <c r="L18" s="97"/>
      <c r="M18" s="97"/>
      <c r="N18" s="97"/>
      <c r="O18" s="97"/>
      <c r="P18" s="97"/>
      <c r="Q18" s="97"/>
    </row>
    <row r="19" spans="1:24" ht="15.75" thickBot="1" x14ac:dyDescent="0.3">
      <c r="B19" s="112"/>
      <c r="C19" s="113"/>
      <c r="D19" s="113"/>
      <c r="E19" s="114" t="s">
        <v>32</v>
      </c>
      <c r="F19" s="115"/>
      <c r="G19" s="114" t="s">
        <v>33</v>
      </c>
      <c r="H19" s="116"/>
      <c r="I19" s="115"/>
      <c r="J19" s="114" t="s">
        <v>34</v>
      </c>
      <c r="K19" s="115"/>
      <c r="L19" s="114" t="s">
        <v>35</v>
      </c>
      <c r="M19" s="115"/>
      <c r="N19" s="113"/>
      <c r="O19" s="113"/>
      <c r="P19" s="117"/>
    </row>
    <row r="20" spans="1:24" x14ac:dyDescent="0.25">
      <c r="A20" s="134" t="s">
        <v>30</v>
      </c>
      <c r="B20" s="134"/>
      <c r="C20" s="135" t="s">
        <v>36</v>
      </c>
      <c r="D20" s="135"/>
      <c r="E20" s="26">
        <v>1</v>
      </c>
      <c r="F20" s="27">
        <v>2</v>
      </c>
      <c r="G20" s="26">
        <v>3</v>
      </c>
      <c r="H20" s="136">
        <v>4</v>
      </c>
      <c r="I20" s="137"/>
      <c r="J20" s="26">
        <v>5</v>
      </c>
      <c r="K20" s="27">
        <v>6</v>
      </c>
      <c r="L20" s="26">
        <v>7</v>
      </c>
      <c r="M20" s="27">
        <v>8</v>
      </c>
      <c r="N20" s="135" t="s">
        <v>36</v>
      </c>
      <c r="O20" s="135"/>
      <c r="P20" s="138" t="s">
        <v>30</v>
      </c>
      <c r="Q20" s="138"/>
    </row>
    <row r="21" spans="1:24" x14ac:dyDescent="0.25">
      <c r="A21" s="104">
        <v>0</v>
      </c>
      <c r="B21" s="95" t="s">
        <v>37</v>
      </c>
      <c r="C21" s="97" t="s">
        <v>38</v>
      </c>
      <c r="D21" s="97"/>
      <c r="E21" s="28"/>
      <c r="F21" s="29"/>
      <c r="G21" s="28"/>
      <c r="H21" s="98"/>
      <c r="I21" s="99"/>
      <c r="J21" s="28"/>
      <c r="K21" s="29"/>
      <c r="L21" s="28"/>
      <c r="M21" s="29"/>
      <c r="N21" s="100" t="s">
        <v>38</v>
      </c>
      <c r="O21" s="97"/>
      <c r="P21" s="108" t="s">
        <v>37</v>
      </c>
      <c r="Q21" s="104">
        <v>0</v>
      </c>
      <c r="U21" t="str">
        <f>A9</f>
        <v>SV RB Eggersdorf</v>
      </c>
      <c r="V21" s="63">
        <f>G17</f>
        <v>1142</v>
      </c>
      <c r="W21">
        <f>H17</f>
        <v>10</v>
      </c>
      <c r="X21">
        <f>G9</f>
        <v>0</v>
      </c>
    </row>
    <row r="22" spans="1:24" x14ac:dyDescent="0.25">
      <c r="A22" s="105"/>
      <c r="B22" s="96"/>
      <c r="C22" s="97" t="s">
        <v>30</v>
      </c>
      <c r="D22" s="101"/>
      <c r="E22" s="30"/>
      <c r="F22" s="31"/>
      <c r="G22" s="30"/>
      <c r="H22" s="118"/>
      <c r="I22" s="119"/>
      <c r="J22" s="30"/>
      <c r="K22" s="31"/>
      <c r="L22" s="30" t="s">
        <v>39</v>
      </c>
      <c r="M22" s="31" t="s">
        <v>39</v>
      </c>
      <c r="N22" s="100" t="s">
        <v>30</v>
      </c>
      <c r="O22" s="97"/>
      <c r="P22" s="109"/>
      <c r="Q22" s="105"/>
      <c r="U22" t="str">
        <f>B11</f>
        <v>Meissl Theresa</v>
      </c>
      <c r="V22" s="63">
        <f>G11</f>
        <v>391</v>
      </c>
      <c r="W22" s="63">
        <f>H11</f>
        <v>4</v>
      </c>
    </row>
    <row r="23" spans="1:24" x14ac:dyDescent="0.25">
      <c r="A23" s="104">
        <v>0</v>
      </c>
      <c r="B23" s="95" t="s">
        <v>40</v>
      </c>
      <c r="C23" s="97" t="s">
        <v>38</v>
      </c>
      <c r="D23" s="97"/>
      <c r="E23" s="28"/>
      <c r="F23" s="29"/>
      <c r="G23" s="28"/>
      <c r="H23" s="98"/>
      <c r="I23" s="99"/>
      <c r="J23" s="28"/>
      <c r="K23" s="29"/>
      <c r="L23" s="28"/>
      <c r="M23" s="29"/>
      <c r="N23" s="100" t="s">
        <v>38</v>
      </c>
      <c r="O23" s="97"/>
      <c r="P23" s="108" t="s">
        <v>40</v>
      </c>
      <c r="Q23" s="104">
        <v>0</v>
      </c>
      <c r="U23" t="str">
        <f>B13</f>
        <v>Kristandl Manfred</v>
      </c>
      <c r="V23" s="63">
        <f>G13</f>
        <v>385</v>
      </c>
      <c r="W23" s="63">
        <f>H13</f>
        <v>6</v>
      </c>
    </row>
    <row r="24" spans="1:24" x14ac:dyDescent="0.25">
      <c r="A24" s="105"/>
      <c r="B24" s="96"/>
      <c r="C24" s="97" t="s">
        <v>30</v>
      </c>
      <c r="D24" s="101"/>
      <c r="E24" s="32" t="s">
        <v>39</v>
      </c>
      <c r="F24" s="33" t="s">
        <v>39</v>
      </c>
      <c r="G24" s="32" t="s">
        <v>39</v>
      </c>
      <c r="H24" s="102" t="s">
        <v>39</v>
      </c>
      <c r="I24" s="103" t="s">
        <v>39</v>
      </c>
      <c r="J24" s="32" t="s">
        <v>39</v>
      </c>
      <c r="K24" s="33" t="s">
        <v>39</v>
      </c>
      <c r="L24" s="32" t="s">
        <v>39</v>
      </c>
      <c r="M24" s="33" t="s">
        <v>39</v>
      </c>
      <c r="N24" s="100" t="s">
        <v>30</v>
      </c>
      <c r="O24" s="97"/>
      <c r="P24" s="109"/>
      <c r="Q24" s="105"/>
      <c r="U24" t="str">
        <f>B15</f>
        <v>Hottowy Bernhard</v>
      </c>
      <c r="V24" s="63">
        <f>G15</f>
        <v>366</v>
      </c>
      <c r="W24" s="63">
        <f>H15</f>
        <v>0</v>
      </c>
    </row>
    <row r="25" spans="1:24" x14ac:dyDescent="0.25">
      <c r="A25" s="104">
        <v>0</v>
      </c>
      <c r="B25" s="95" t="s">
        <v>41</v>
      </c>
      <c r="C25" s="97" t="s">
        <v>38</v>
      </c>
      <c r="D25" s="97"/>
      <c r="E25" s="34"/>
      <c r="F25" s="35"/>
      <c r="G25" s="34"/>
      <c r="H25" s="106"/>
      <c r="I25" s="107"/>
      <c r="J25" s="34"/>
      <c r="K25" s="35"/>
      <c r="L25" s="34"/>
      <c r="M25" s="35"/>
      <c r="N25" s="100" t="s">
        <v>38</v>
      </c>
      <c r="O25" s="97"/>
      <c r="P25" s="108" t="s">
        <v>41</v>
      </c>
      <c r="Q25" s="104">
        <v>0</v>
      </c>
      <c r="U25" t="str">
        <f>L9</f>
        <v>Brucker SV</v>
      </c>
      <c r="V25" s="63">
        <f>K17</f>
        <v>1150</v>
      </c>
      <c r="W25" s="63">
        <f>J17</f>
        <v>14</v>
      </c>
      <c r="X25">
        <f>K9</f>
        <v>3</v>
      </c>
    </row>
    <row r="26" spans="1:24" ht="15.75" thickBot="1" x14ac:dyDescent="0.3">
      <c r="A26" s="105"/>
      <c r="B26" s="96"/>
      <c r="C26" s="97" t="s">
        <v>30</v>
      </c>
      <c r="D26" s="97"/>
      <c r="E26" s="36" t="s">
        <v>39</v>
      </c>
      <c r="F26" s="37" t="s">
        <v>39</v>
      </c>
      <c r="G26" s="36" t="s">
        <v>39</v>
      </c>
      <c r="H26" s="110" t="s">
        <v>39</v>
      </c>
      <c r="I26" s="111" t="s">
        <v>39</v>
      </c>
      <c r="J26" s="36" t="s">
        <v>39</v>
      </c>
      <c r="K26" s="37" t="s">
        <v>39</v>
      </c>
      <c r="L26" s="36" t="s">
        <v>39</v>
      </c>
      <c r="M26" s="37" t="s">
        <v>39</v>
      </c>
      <c r="N26" s="97" t="s">
        <v>30</v>
      </c>
      <c r="O26" s="97"/>
      <c r="P26" s="109"/>
      <c r="Q26" s="105"/>
      <c r="U26" t="str">
        <f>P11</f>
        <v>Fölzer Karl-Heinz</v>
      </c>
      <c r="V26" s="63">
        <f>K11</f>
        <v>388</v>
      </c>
      <c r="W26" s="63">
        <f>J11</f>
        <v>4</v>
      </c>
    </row>
    <row r="27" spans="1:24" x14ac:dyDescent="0.25">
      <c r="A27" s="38"/>
      <c r="C27" s="39"/>
      <c r="D27" s="40">
        <v>1</v>
      </c>
      <c r="E27" s="40">
        <v>1</v>
      </c>
      <c r="F27" s="40">
        <v>0</v>
      </c>
      <c r="G27" s="40">
        <v>0</v>
      </c>
      <c r="H27" s="40">
        <v>2</v>
      </c>
      <c r="I27" s="41"/>
      <c r="J27" s="40">
        <v>1</v>
      </c>
      <c r="K27" s="40">
        <v>0</v>
      </c>
      <c r="L27" s="40">
        <v>0</v>
      </c>
      <c r="M27" s="40">
        <v>0</v>
      </c>
      <c r="N27" s="42">
        <v>1</v>
      </c>
      <c r="O27" s="43"/>
      <c r="Q27" s="38"/>
      <c r="U27" t="str">
        <f>P13</f>
        <v>Hansmann Sophie</v>
      </c>
      <c r="V27" s="63">
        <f>K13</f>
        <v>373</v>
      </c>
      <c r="W27" s="63">
        <f t="shared" ref="W27:W28" si="2">J12</f>
        <v>0</v>
      </c>
    </row>
    <row r="28" spans="1:24" x14ac:dyDescent="0.25">
      <c r="A28" s="140" t="s">
        <v>60</v>
      </c>
      <c r="B28" s="140"/>
      <c r="C28" s="140"/>
      <c r="D28" s="140"/>
      <c r="E28" s="140"/>
      <c r="F28" s="140"/>
      <c r="G28" s="140"/>
      <c r="H28" s="140"/>
      <c r="I28" s="140"/>
      <c r="J28" s="140"/>
      <c r="K28" s="140"/>
      <c r="L28" s="140"/>
      <c r="M28" s="140"/>
      <c r="N28" s="140"/>
      <c r="O28" s="140"/>
      <c r="P28" s="140"/>
      <c r="Q28" s="140"/>
      <c r="U28" t="str">
        <f>P15</f>
        <v>Weglehner Raphael</v>
      </c>
      <c r="V28" s="63">
        <f>K15</f>
        <v>389</v>
      </c>
      <c r="W28" s="63">
        <f t="shared" si="2"/>
        <v>2</v>
      </c>
    </row>
    <row r="29" spans="1:24" x14ac:dyDescent="0.25">
      <c r="S29" s="81"/>
      <c r="U29" t="str">
        <f>A30</f>
        <v>SV Knittelfeld</v>
      </c>
      <c r="V29" s="63">
        <f>G38</f>
        <v>1154</v>
      </c>
      <c r="W29" s="63">
        <f>H38</f>
        <v>8</v>
      </c>
      <c r="X29">
        <f>G30</f>
        <v>0</v>
      </c>
    </row>
    <row r="30" spans="1:24" ht="15.75" thickBot="1" x14ac:dyDescent="0.3">
      <c r="A30" s="170" t="s">
        <v>75</v>
      </c>
      <c r="B30" s="171"/>
      <c r="C30" s="171"/>
      <c r="D30" s="171"/>
      <c r="E30" s="171"/>
      <c r="F30" s="172"/>
      <c r="G30" s="16">
        <v>0</v>
      </c>
      <c r="H30" s="97" t="s">
        <v>21</v>
      </c>
      <c r="I30" s="97"/>
      <c r="J30" s="97"/>
      <c r="K30" s="16">
        <v>3</v>
      </c>
      <c r="L30" s="170" t="s">
        <v>74</v>
      </c>
      <c r="M30" s="171"/>
      <c r="N30" s="171"/>
      <c r="O30" s="171"/>
      <c r="P30" s="171"/>
      <c r="Q30" s="172"/>
      <c r="U30" t="str">
        <f>B32</f>
        <v>Cermak Romina</v>
      </c>
      <c r="V30" s="63">
        <f>G32</f>
        <v>385</v>
      </c>
      <c r="W30" s="63">
        <f>H32</f>
        <v>0</v>
      </c>
    </row>
    <row r="31" spans="1:24" ht="15.75" thickBot="1" x14ac:dyDescent="0.3">
      <c r="A31" s="17" t="s">
        <v>24</v>
      </c>
      <c r="B31" s="18" t="s">
        <v>25</v>
      </c>
      <c r="C31" s="19" t="s">
        <v>26</v>
      </c>
      <c r="D31" s="19" t="s">
        <v>27</v>
      </c>
      <c r="E31" s="19" t="s">
        <v>28</v>
      </c>
      <c r="F31" s="19" t="s">
        <v>29</v>
      </c>
      <c r="G31" s="18" t="s">
        <v>30</v>
      </c>
      <c r="H31" s="20"/>
      <c r="I31" s="20"/>
      <c r="J31" s="20"/>
      <c r="K31" s="21"/>
      <c r="L31" s="19" t="s">
        <v>29</v>
      </c>
      <c r="M31" s="19" t="s">
        <v>28</v>
      </c>
      <c r="N31" s="19" t="s">
        <v>27</v>
      </c>
      <c r="O31" s="19" t="s">
        <v>26</v>
      </c>
      <c r="P31" s="21" t="s">
        <v>25</v>
      </c>
      <c r="Q31" s="22" t="s">
        <v>24</v>
      </c>
      <c r="U31" t="str">
        <f>B34</f>
        <v>Hoffelner Johannes</v>
      </c>
      <c r="V31" s="63">
        <f>G34</f>
        <v>392</v>
      </c>
      <c r="W31" s="63">
        <f>H34</f>
        <v>4</v>
      </c>
    </row>
    <row r="32" spans="1:24" ht="15" customHeight="1" x14ac:dyDescent="0.25">
      <c r="A32" s="139">
        <v>1</v>
      </c>
      <c r="B32" s="122" t="s">
        <v>98</v>
      </c>
      <c r="C32" s="46">
        <v>93</v>
      </c>
      <c r="D32" s="46">
        <v>96</v>
      </c>
      <c r="E32" s="46">
        <v>99</v>
      </c>
      <c r="F32" s="46">
        <v>97</v>
      </c>
      <c r="G32" s="47">
        <f>SUM(C32:F32)</f>
        <v>385</v>
      </c>
      <c r="H32" s="48">
        <f>SUM(C33:F33)</f>
        <v>0</v>
      </c>
      <c r="I32" s="49" t="s">
        <v>31</v>
      </c>
      <c r="J32" s="50">
        <f>SUM(L33:O33)</f>
        <v>8</v>
      </c>
      <c r="K32" s="47">
        <f>SUM(L32:O32)</f>
        <v>399</v>
      </c>
      <c r="L32" s="46">
        <v>100</v>
      </c>
      <c r="M32" s="46">
        <v>100</v>
      </c>
      <c r="N32" s="46">
        <v>100</v>
      </c>
      <c r="O32" s="46">
        <v>99</v>
      </c>
      <c r="P32" s="147" t="s">
        <v>103</v>
      </c>
      <c r="Q32" s="139">
        <v>2</v>
      </c>
      <c r="U32" t="str">
        <f>B36</f>
        <v>Arlitzer Rafael</v>
      </c>
      <c r="V32" s="63">
        <f>G36</f>
        <v>377</v>
      </c>
      <c r="W32" s="63">
        <f>H36</f>
        <v>4</v>
      </c>
    </row>
    <row r="33" spans="1:24" ht="15" customHeight="1" x14ac:dyDescent="0.25">
      <c r="A33" s="121"/>
      <c r="B33" s="123"/>
      <c r="C33" s="51">
        <f>IF(C32&lt;O32,0,IF(C32=O32,1,2))</f>
        <v>0</v>
      </c>
      <c r="D33" s="51">
        <f>IF(D32&lt;N32,0,IF(D32=N32,1,2))</f>
        <v>0</v>
      </c>
      <c r="E33" s="51">
        <f>IF(E32&lt;M32,0,IF(E32=M32,1,2))</f>
        <v>0</v>
      </c>
      <c r="F33" s="51">
        <f>IF(F32&lt;L32,0,IF(F32=L32,1,2))</f>
        <v>0</v>
      </c>
      <c r="G33" s="52"/>
      <c r="H33" s="53"/>
      <c r="I33" s="54"/>
      <c r="J33" s="55"/>
      <c r="K33" s="52"/>
      <c r="L33" s="51">
        <f>IF(L32&lt;F32,0,IF(L32=F32,1,2))</f>
        <v>2</v>
      </c>
      <c r="M33" s="51">
        <f>IF(M32&lt;E32,0,IF(M32=E32,1,2))</f>
        <v>2</v>
      </c>
      <c r="N33" s="51">
        <f>IF(N32&lt;D32,0,IF(N32=D32,1,2))</f>
        <v>2</v>
      </c>
      <c r="O33" s="51">
        <f>IF(O32&lt;C32,0,IF(O32=C32,1,2))</f>
        <v>2</v>
      </c>
      <c r="P33" s="148"/>
      <c r="Q33" s="121"/>
      <c r="U33" t="str">
        <f>L30</f>
        <v>SV Feistritztal</v>
      </c>
      <c r="V33" s="63">
        <f>K38</f>
        <v>1164</v>
      </c>
      <c r="W33" s="63">
        <f>J38</f>
        <v>16</v>
      </c>
      <c r="X33">
        <f>K30</f>
        <v>3</v>
      </c>
    </row>
    <row r="34" spans="1:24" ht="15" customHeight="1" x14ac:dyDescent="0.25">
      <c r="A34" s="120">
        <v>2</v>
      </c>
      <c r="B34" s="122" t="s">
        <v>81</v>
      </c>
      <c r="C34" s="56">
        <v>98</v>
      </c>
      <c r="D34" s="56">
        <v>99</v>
      </c>
      <c r="E34" s="56">
        <v>97</v>
      </c>
      <c r="F34" s="56">
        <v>98</v>
      </c>
      <c r="G34" s="57">
        <f t="shared" ref="G34" si="3">SUM(C34:F34)</f>
        <v>392</v>
      </c>
      <c r="H34" s="58">
        <f>SUM(C35:F35)</f>
        <v>4</v>
      </c>
      <c r="I34" s="59" t="s">
        <v>31</v>
      </c>
      <c r="J34" s="60">
        <f>SUM(L35:O35)</f>
        <v>4</v>
      </c>
      <c r="K34" s="57">
        <f t="shared" ref="K34" si="4">SUM(L34:O34)</f>
        <v>386</v>
      </c>
      <c r="L34" s="56">
        <v>99</v>
      </c>
      <c r="M34" s="56">
        <v>98</v>
      </c>
      <c r="N34" s="56">
        <v>97</v>
      </c>
      <c r="O34" s="56">
        <v>92</v>
      </c>
      <c r="P34" s="124" t="s">
        <v>19</v>
      </c>
      <c r="Q34" s="120">
        <v>4</v>
      </c>
      <c r="U34" t="str">
        <f>P32</f>
        <v>Strempfl Martin</v>
      </c>
      <c r="V34" s="63">
        <f>K32</f>
        <v>399</v>
      </c>
      <c r="W34" s="63">
        <f>J32</f>
        <v>8</v>
      </c>
    </row>
    <row r="35" spans="1:24" ht="15" customHeight="1" x14ac:dyDescent="0.25">
      <c r="A35" s="121"/>
      <c r="B35" s="123"/>
      <c r="C35" s="51">
        <f>IF(C34&lt;O34,0,IF(C34=O34,1,2))</f>
        <v>2</v>
      </c>
      <c r="D35" s="51">
        <f>IF(D34&lt;N34,0,IF(D34=N34,1,2))</f>
        <v>2</v>
      </c>
      <c r="E35" s="51">
        <f>IF(E34&lt;M34,0,IF(E34=M34,1,2))</f>
        <v>0</v>
      </c>
      <c r="F35" s="51">
        <f>IF(F34&lt;L34,0,IF(F34=L34,1,2))</f>
        <v>0</v>
      </c>
      <c r="G35" s="52"/>
      <c r="H35" s="53"/>
      <c r="I35" s="54"/>
      <c r="J35" s="55"/>
      <c r="K35" s="52"/>
      <c r="L35" s="51">
        <f>IF(L34&lt;F34,0,IF(L34=F34,1,2))</f>
        <v>2</v>
      </c>
      <c r="M35" s="51">
        <f>IF(M34&lt;E34,0,IF(M34=E34,1,2))</f>
        <v>2</v>
      </c>
      <c r="N35" s="51">
        <f>IF(N34&lt;D34,0,IF(N34=D34,1,2))</f>
        <v>0</v>
      </c>
      <c r="O35" s="51">
        <f>IF(O34&lt;C34,0,IF(O34=C34,1,2))</f>
        <v>0</v>
      </c>
      <c r="P35" s="125"/>
      <c r="Q35" s="121"/>
      <c r="U35" t="str">
        <f>P34</f>
        <v>Mörth Stefanie</v>
      </c>
      <c r="V35" s="63">
        <f>K34</f>
        <v>386</v>
      </c>
      <c r="W35" s="63">
        <f>J34</f>
        <v>4</v>
      </c>
    </row>
    <row r="36" spans="1:24" ht="15" customHeight="1" x14ac:dyDescent="0.25">
      <c r="A36" s="120">
        <v>3</v>
      </c>
      <c r="B36" s="122" t="s">
        <v>110</v>
      </c>
      <c r="C36" s="56">
        <v>93</v>
      </c>
      <c r="D36" s="56">
        <v>94</v>
      </c>
      <c r="E36" s="56">
        <v>93</v>
      </c>
      <c r="F36" s="56">
        <v>97</v>
      </c>
      <c r="G36" s="57">
        <f t="shared" ref="G36" si="5">SUM(C36:F36)</f>
        <v>377</v>
      </c>
      <c r="H36" s="58">
        <f>SUM(C37:F37)</f>
        <v>4</v>
      </c>
      <c r="I36" s="59" t="s">
        <v>31</v>
      </c>
      <c r="J36" s="60">
        <f>SUM(L37:O37)</f>
        <v>4</v>
      </c>
      <c r="K36" s="57">
        <f t="shared" ref="K36" si="6">SUM(L36:O36)</f>
        <v>379</v>
      </c>
      <c r="L36" s="56">
        <v>96</v>
      </c>
      <c r="M36" s="56">
        <v>96</v>
      </c>
      <c r="N36" s="56">
        <v>95</v>
      </c>
      <c r="O36" s="56">
        <v>92</v>
      </c>
      <c r="P36" s="124" t="s">
        <v>91</v>
      </c>
      <c r="Q36" s="120">
        <v>6</v>
      </c>
      <c r="U36" t="str">
        <f>P36</f>
        <v>Lechner Theresa</v>
      </c>
      <c r="V36" s="63">
        <f>K36</f>
        <v>379</v>
      </c>
      <c r="W36" s="63">
        <f>J36</f>
        <v>4</v>
      </c>
    </row>
    <row r="37" spans="1:24" ht="15" customHeight="1" x14ac:dyDescent="0.25">
      <c r="A37" s="121"/>
      <c r="B37" s="123"/>
      <c r="C37" s="51">
        <f>IF(C36&lt;O36,0,IF(C36=O36,1,2))</f>
        <v>2</v>
      </c>
      <c r="D37" s="51">
        <f>IF(D36&lt;N36,0,IF(D36=N36,1,2))</f>
        <v>0</v>
      </c>
      <c r="E37" s="51">
        <f>IF(E36&lt;M36,0,IF(E36=M36,1,2))</f>
        <v>0</v>
      </c>
      <c r="F37" s="51">
        <f>IF(F36&lt;L36,0,IF(F36=L36,1,2))</f>
        <v>2</v>
      </c>
      <c r="G37" s="52"/>
      <c r="H37" s="53"/>
      <c r="I37" s="54"/>
      <c r="J37" s="55"/>
      <c r="K37" s="52"/>
      <c r="L37" s="51">
        <f>IF(L36&lt;F36,0,IF(L36=F36,1,2))</f>
        <v>0</v>
      </c>
      <c r="M37" s="51">
        <f>IF(M36&lt;E36,0,IF(M36=E36,1,2))</f>
        <v>2</v>
      </c>
      <c r="N37" s="51">
        <f>IF(N36&lt;D36,0,IF(N36=D36,1,2))</f>
        <v>2</v>
      </c>
      <c r="O37" s="51">
        <f>IF(O36&lt;C36,0,IF(O36=C36,1,2))</f>
        <v>0</v>
      </c>
      <c r="P37" s="125"/>
      <c r="Q37" s="121"/>
      <c r="U37" t="str">
        <f>A51</f>
        <v>SV Krieglach</v>
      </c>
      <c r="V37" s="63">
        <f>G59</f>
        <v>1160</v>
      </c>
      <c r="W37" s="63">
        <f>H59</f>
        <v>23</v>
      </c>
      <c r="X37">
        <f>G51</f>
        <v>3</v>
      </c>
    </row>
    <row r="38" spans="1:24" x14ac:dyDescent="0.25">
      <c r="A38" s="23"/>
      <c r="B38" s="162" t="str">
        <f>IF(H38=J38,"Stechen","Kein Stechen erforderlich")</f>
        <v>Kein Stechen erforderlich</v>
      </c>
      <c r="C38" s="163"/>
      <c r="D38" s="164"/>
      <c r="E38" s="165" t="s">
        <v>10</v>
      </c>
      <c r="F38" s="166"/>
      <c r="G38" s="61">
        <f>G36+G34+G32</f>
        <v>1154</v>
      </c>
      <c r="H38" s="24">
        <f>H36+H34+H32</f>
        <v>8</v>
      </c>
      <c r="I38" s="25" t="s">
        <v>31</v>
      </c>
      <c r="J38" s="62">
        <f>J36+J34+J32</f>
        <v>16</v>
      </c>
      <c r="K38" s="61">
        <f>K36+K34+K32</f>
        <v>1164</v>
      </c>
      <c r="L38" s="165" t="s">
        <v>10</v>
      </c>
      <c r="M38" s="166"/>
      <c r="N38" s="167" t="str">
        <f>IF(H38=J38,"Stechen","Kein Stechen erforderlich")</f>
        <v>Kein Stechen erforderlich</v>
      </c>
      <c r="O38" s="168"/>
      <c r="P38" s="169"/>
      <c r="Q38" s="23"/>
      <c r="U38" t="str">
        <f>B53</f>
        <v>Schrittwieser Daniel</v>
      </c>
      <c r="V38" s="63">
        <f>G53</f>
        <v>394</v>
      </c>
      <c r="W38" s="63">
        <f>H53</f>
        <v>8</v>
      </c>
    </row>
    <row r="39" spans="1:24" ht="15.75" thickBot="1" x14ac:dyDescent="0.3">
      <c r="A39" s="97"/>
      <c r="B39" s="97"/>
      <c r="C39" s="97"/>
      <c r="D39" s="97"/>
      <c r="E39" s="97"/>
      <c r="F39" s="97"/>
      <c r="G39" s="97"/>
      <c r="H39" s="97"/>
      <c r="I39" s="97"/>
      <c r="J39" s="97"/>
      <c r="K39" s="97"/>
      <c r="L39" s="97"/>
      <c r="M39" s="97"/>
      <c r="N39" s="97"/>
      <c r="O39" s="97"/>
      <c r="P39" s="97"/>
      <c r="Q39" s="97"/>
      <c r="U39" t="str">
        <f>B55</f>
        <v>Neuburger Martin</v>
      </c>
      <c r="V39" s="63">
        <f>G55</f>
        <v>387</v>
      </c>
      <c r="W39" s="63">
        <f>H55</f>
        <v>7</v>
      </c>
    </row>
    <row r="40" spans="1:24" ht="15.75" thickBot="1" x14ac:dyDescent="0.3">
      <c r="B40" s="112" t="s">
        <v>39</v>
      </c>
      <c r="C40" s="113"/>
      <c r="D40" s="113"/>
      <c r="E40" s="114" t="s">
        <v>32</v>
      </c>
      <c r="F40" s="115"/>
      <c r="G40" s="114" t="s">
        <v>33</v>
      </c>
      <c r="H40" s="116"/>
      <c r="I40" s="115"/>
      <c r="J40" s="114" t="s">
        <v>34</v>
      </c>
      <c r="K40" s="115"/>
      <c r="L40" s="114" t="s">
        <v>35</v>
      </c>
      <c r="M40" s="115"/>
      <c r="N40" s="113" t="s">
        <v>39</v>
      </c>
      <c r="O40" s="113"/>
      <c r="P40" s="117"/>
      <c r="U40" t="str">
        <f>B57</f>
        <v>Mazilo Harald</v>
      </c>
      <c r="V40" s="63">
        <f>G57</f>
        <v>379</v>
      </c>
      <c r="W40" s="63">
        <f>H57</f>
        <v>8</v>
      </c>
    </row>
    <row r="41" spans="1:24" x14ac:dyDescent="0.25">
      <c r="A41" s="134" t="s">
        <v>30</v>
      </c>
      <c r="B41" s="134"/>
      <c r="C41" s="135" t="s">
        <v>36</v>
      </c>
      <c r="D41" s="135"/>
      <c r="E41" s="26">
        <v>1</v>
      </c>
      <c r="F41" s="27">
        <v>2</v>
      </c>
      <c r="G41" s="26">
        <v>3</v>
      </c>
      <c r="H41" s="136">
        <v>4</v>
      </c>
      <c r="I41" s="137"/>
      <c r="J41" s="26">
        <v>5</v>
      </c>
      <c r="K41" s="27">
        <v>6</v>
      </c>
      <c r="L41" s="26">
        <v>7</v>
      </c>
      <c r="M41" s="27">
        <v>8</v>
      </c>
      <c r="N41" s="135" t="s">
        <v>36</v>
      </c>
      <c r="O41" s="135"/>
      <c r="P41" s="138" t="s">
        <v>30</v>
      </c>
      <c r="Q41" s="138"/>
      <c r="U41" t="str">
        <f>L51</f>
        <v>SV Kainisch</v>
      </c>
      <c r="V41" s="63">
        <f>K59</f>
        <v>1106</v>
      </c>
      <c r="W41" s="63">
        <f>J59</f>
        <v>1</v>
      </c>
      <c r="X41">
        <f>K51</f>
        <v>0</v>
      </c>
    </row>
    <row r="42" spans="1:24" x14ac:dyDescent="0.25">
      <c r="A42" s="104">
        <v>0</v>
      </c>
      <c r="B42" s="95" t="s">
        <v>37</v>
      </c>
      <c r="C42" s="97" t="s">
        <v>38</v>
      </c>
      <c r="D42" s="97"/>
      <c r="E42" s="28"/>
      <c r="F42" s="29"/>
      <c r="G42" s="28"/>
      <c r="H42" s="98"/>
      <c r="I42" s="99"/>
      <c r="J42" s="28"/>
      <c r="K42" s="29"/>
      <c r="L42" s="28"/>
      <c r="M42" s="29"/>
      <c r="N42" s="100" t="s">
        <v>38</v>
      </c>
      <c r="O42" s="97"/>
      <c r="P42" s="108" t="s">
        <v>37</v>
      </c>
      <c r="Q42" s="104">
        <v>0</v>
      </c>
      <c r="U42" t="str">
        <f>P53</f>
        <v>Kreuzer Elias</v>
      </c>
      <c r="V42" s="63">
        <f>K53</f>
        <v>361</v>
      </c>
      <c r="W42" s="63">
        <f>J53</f>
        <v>0</v>
      </c>
    </row>
    <row r="43" spans="1:24" x14ac:dyDescent="0.25">
      <c r="A43" s="105"/>
      <c r="B43" s="96"/>
      <c r="C43" s="97" t="s">
        <v>30</v>
      </c>
      <c r="D43" s="101"/>
      <c r="E43" s="30" t="s">
        <v>39</v>
      </c>
      <c r="F43" s="31" t="s">
        <v>39</v>
      </c>
      <c r="G43" s="30" t="s">
        <v>39</v>
      </c>
      <c r="H43" s="118" t="s">
        <v>39</v>
      </c>
      <c r="I43" s="119" t="s">
        <v>39</v>
      </c>
      <c r="J43" s="30" t="s">
        <v>39</v>
      </c>
      <c r="K43" s="31" t="s">
        <v>39</v>
      </c>
      <c r="L43" s="30" t="s">
        <v>39</v>
      </c>
      <c r="M43" s="31" t="s">
        <v>39</v>
      </c>
      <c r="N43" s="100" t="s">
        <v>30</v>
      </c>
      <c r="O43" s="97"/>
      <c r="P43" s="109"/>
      <c r="Q43" s="105"/>
      <c r="U43" t="str">
        <f>P55</f>
        <v>Illmayr Daniel</v>
      </c>
      <c r="V43" s="63">
        <f>K55</f>
        <v>381</v>
      </c>
      <c r="W43" s="63">
        <f>J55</f>
        <v>1</v>
      </c>
    </row>
    <row r="44" spans="1:24" x14ac:dyDescent="0.25">
      <c r="A44" s="104">
        <v>0</v>
      </c>
      <c r="B44" s="95" t="s">
        <v>40</v>
      </c>
      <c r="C44" s="97" t="s">
        <v>38</v>
      </c>
      <c r="D44" s="97"/>
      <c r="E44" s="28"/>
      <c r="F44" s="29"/>
      <c r="G44" s="28"/>
      <c r="H44" s="98"/>
      <c r="I44" s="99"/>
      <c r="J44" s="28"/>
      <c r="K44" s="29"/>
      <c r="L44" s="28"/>
      <c r="M44" s="29"/>
      <c r="N44" s="100" t="s">
        <v>38</v>
      </c>
      <c r="O44" s="97"/>
      <c r="P44" s="108" t="s">
        <v>40</v>
      </c>
      <c r="Q44" s="104">
        <v>0</v>
      </c>
      <c r="U44" t="str">
        <f>P57</f>
        <v>Haim Andreas</v>
      </c>
      <c r="V44" s="63">
        <f>K57</f>
        <v>364</v>
      </c>
      <c r="W44" s="63">
        <f>J57</f>
        <v>0</v>
      </c>
    </row>
    <row r="45" spans="1:24" x14ac:dyDescent="0.25">
      <c r="A45" s="105"/>
      <c r="B45" s="96"/>
      <c r="C45" s="97" t="s">
        <v>30</v>
      </c>
      <c r="D45" s="101"/>
      <c r="E45" s="32" t="s">
        <v>39</v>
      </c>
      <c r="F45" s="33" t="s">
        <v>39</v>
      </c>
      <c r="G45" s="32" t="s">
        <v>39</v>
      </c>
      <c r="H45" s="102" t="s">
        <v>39</v>
      </c>
      <c r="I45" s="103" t="s">
        <v>39</v>
      </c>
      <c r="J45" s="32" t="s">
        <v>39</v>
      </c>
      <c r="K45" s="33" t="s">
        <v>39</v>
      </c>
      <c r="L45" s="32" t="s">
        <v>39</v>
      </c>
      <c r="M45" s="33" t="s">
        <v>39</v>
      </c>
      <c r="N45" s="100" t="s">
        <v>30</v>
      </c>
      <c r="O45" s="97"/>
      <c r="P45" s="109"/>
      <c r="Q45" s="105"/>
      <c r="U45">
        <f>A70</f>
        <v>0</v>
      </c>
      <c r="V45" s="63">
        <f>G78</f>
        <v>0</v>
      </c>
      <c r="W45">
        <f>H78</f>
        <v>12</v>
      </c>
      <c r="X45">
        <f>G70</f>
        <v>0</v>
      </c>
    </row>
    <row r="46" spans="1:24" x14ac:dyDescent="0.25">
      <c r="A46" s="104">
        <v>0</v>
      </c>
      <c r="B46" s="95" t="s">
        <v>41</v>
      </c>
      <c r="C46" s="97" t="s">
        <v>38</v>
      </c>
      <c r="D46" s="97"/>
      <c r="E46" s="34"/>
      <c r="F46" s="35"/>
      <c r="G46" s="34"/>
      <c r="H46" s="106"/>
      <c r="I46" s="107"/>
      <c r="J46" s="34"/>
      <c r="K46" s="35"/>
      <c r="L46" s="34"/>
      <c r="M46" s="35"/>
      <c r="N46" s="100" t="s">
        <v>38</v>
      </c>
      <c r="O46" s="97"/>
      <c r="P46" s="108" t="s">
        <v>41</v>
      </c>
      <c r="Q46" s="104">
        <v>0</v>
      </c>
      <c r="U46">
        <f>B72</f>
        <v>0</v>
      </c>
      <c r="V46" s="63">
        <f>G72</f>
        <v>0</v>
      </c>
      <c r="W46" s="63">
        <f>H72</f>
        <v>4</v>
      </c>
    </row>
    <row r="47" spans="1:24" ht="15.75" thickBot="1" x14ac:dyDescent="0.3">
      <c r="A47" s="105"/>
      <c r="B47" s="96"/>
      <c r="C47" s="97" t="s">
        <v>30</v>
      </c>
      <c r="D47" s="97"/>
      <c r="E47" s="36" t="s">
        <v>39</v>
      </c>
      <c r="F47" s="37" t="s">
        <v>39</v>
      </c>
      <c r="G47" s="36" t="s">
        <v>39</v>
      </c>
      <c r="H47" s="110" t="s">
        <v>39</v>
      </c>
      <c r="I47" s="111" t="s">
        <v>39</v>
      </c>
      <c r="J47" s="36" t="s">
        <v>39</v>
      </c>
      <c r="K47" s="37" t="s">
        <v>39</v>
      </c>
      <c r="L47" s="36" t="s">
        <v>39</v>
      </c>
      <c r="M47" s="37" t="s">
        <v>39</v>
      </c>
      <c r="N47" s="97" t="s">
        <v>30</v>
      </c>
      <c r="O47" s="97"/>
      <c r="P47" s="109"/>
      <c r="Q47" s="105"/>
      <c r="U47">
        <f>B74</f>
        <v>0</v>
      </c>
      <c r="V47" s="63">
        <f>G74</f>
        <v>0</v>
      </c>
      <c r="W47" s="63">
        <f>H74</f>
        <v>4</v>
      </c>
    </row>
    <row r="48" spans="1:24" x14ac:dyDescent="0.25">
      <c r="A48" s="38"/>
      <c r="C48" s="39"/>
      <c r="D48" s="40">
        <v>0</v>
      </c>
      <c r="E48" s="40">
        <v>0</v>
      </c>
      <c r="F48" s="40">
        <v>0</v>
      </c>
      <c r="G48" s="40">
        <v>0</v>
      </c>
      <c r="H48" s="40">
        <v>0</v>
      </c>
      <c r="I48" s="41"/>
      <c r="J48" s="40">
        <v>0</v>
      </c>
      <c r="K48" s="40">
        <v>0</v>
      </c>
      <c r="L48" s="40">
        <v>0</v>
      </c>
      <c r="M48" s="40">
        <v>0</v>
      </c>
      <c r="N48" s="42">
        <v>0</v>
      </c>
      <c r="O48" s="43"/>
      <c r="Q48" s="38"/>
      <c r="U48">
        <f>B76</f>
        <v>0</v>
      </c>
      <c r="V48" s="63">
        <f>G76</f>
        <v>0</v>
      </c>
      <c r="W48" s="63">
        <f>H76</f>
        <v>4</v>
      </c>
    </row>
    <row r="49" spans="1:24" x14ac:dyDescent="0.25">
      <c r="A49" s="140" t="s">
        <v>61</v>
      </c>
      <c r="B49" s="140"/>
      <c r="C49" s="140"/>
      <c r="D49" s="140"/>
      <c r="E49" s="140"/>
      <c r="F49" s="140"/>
      <c r="G49" s="140"/>
      <c r="H49" s="140"/>
      <c r="I49" s="140"/>
      <c r="J49" s="140"/>
      <c r="K49" s="140"/>
      <c r="L49" s="140"/>
      <c r="M49" s="140"/>
      <c r="N49" s="140"/>
      <c r="O49" s="140"/>
      <c r="P49" s="140"/>
      <c r="Q49" s="140"/>
      <c r="U49">
        <f>L70</f>
        <v>0</v>
      </c>
      <c r="V49" s="63">
        <f>K78</f>
        <v>0</v>
      </c>
      <c r="W49" s="63">
        <f>J78</f>
        <v>12</v>
      </c>
      <c r="X49">
        <f>K70</f>
        <v>0</v>
      </c>
    </row>
    <row r="50" spans="1:24" x14ac:dyDescent="0.25">
      <c r="U50">
        <f>P72</f>
        <v>0</v>
      </c>
      <c r="V50" s="63">
        <f>K72</f>
        <v>0</v>
      </c>
      <c r="W50" s="63">
        <f>J72</f>
        <v>4</v>
      </c>
    </row>
    <row r="51" spans="1:24" ht="15.75" thickBot="1" x14ac:dyDescent="0.3">
      <c r="A51" s="170" t="s">
        <v>2</v>
      </c>
      <c r="B51" s="171"/>
      <c r="C51" s="171"/>
      <c r="D51" s="171"/>
      <c r="E51" s="171"/>
      <c r="F51" s="172"/>
      <c r="G51" s="16">
        <v>3</v>
      </c>
      <c r="H51" s="97" t="s">
        <v>21</v>
      </c>
      <c r="I51" s="97"/>
      <c r="J51" s="97"/>
      <c r="K51" s="16">
        <v>0</v>
      </c>
      <c r="L51" s="170" t="s">
        <v>62</v>
      </c>
      <c r="M51" s="171"/>
      <c r="N51" s="171"/>
      <c r="O51" s="171"/>
      <c r="P51" s="171"/>
      <c r="Q51" s="172"/>
      <c r="U51">
        <f>P74</f>
        <v>0</v>
      </c>
      <c r="V51" s="63">
        <f>K74</f>
        <v>0</v>
      </c>
      <c r="W51" s="63">
        <f>J74</f>
        <v>4</v>
      </c>
    </row>
    <row r="52" spans="1:24" ht="15.75" thickBot="1" x14ac:dyDescent="0.3">
      <c r="A52" s="17" t="s">
        <v>24</v>
      </c>
      <c r="B52" s="18"/>
      <c r="C52" s="19" t="s">
        <v>26</v>
      </c>
      <c r="D52" s="19" t="s">
        <v>27</v>
      </c>
      <c r="E52" s="19" t="s">
        <v>28</v>
      </c>
      <c r="F52" s="19" t="s">
        <v>29</v>
      </c>
      <c r="G52" s="18" t="s">
        <v>30</v>
      </c>
      <c r="H52" s="20"/>
      <c r="I52" s="20"/>
      <c r="J52" s="20"/>
      <c r="K52" s="21"/>
      <c r="L52" s="19" t="s">
        <v>29</v>
      </c>
      <c r="M52" s="19" t="s">
        <v>28</v>
      </c>
      <c r="N52" s="19" t="s">
        <v>27</v>
      </c>
      <c r="O52" s="19" t="s">
        <v>26</v>
      </c>
      <c r="P52" s="21" t="s">
        <v>25</v>
      </c>
      <c r="Q52" s="22" t="s">
        <v>24</v>
      </c>
      <c r="U52">
        <f>P76</f>
        <v>0</v>
      </c>
      <c r="V52" s="63">
        <f>K76</f>
        <v>0</v>
      </c>
      <c r="W52" s="63">
        <f>J76</f>
        <v>4</v>
      </c>
    </row>
    <row r="53" spans="1:24" ht="15" customHeight="1" x14ac:dyDescent="0.25">
      <c r="A53" s="139">
        <v>1</v>
      </c>
      <c r="B53" s="122" t="s">
        <v>3</v>
      </c>
      <c r="C53" s="46">
        <v>98</v>
      </c>
      <c r="D53" s="46">
        <v>99</v>
      </c>
      <c r="E53" s="46">
        <v>99</v>
      </c>
      <c r="F53" s="46">
        <v>98</v>
      </c>
      <c r="G53" s="47">
        <f>SUM(C53:F53)</f>
        <v>394</v>
      </c>
      <c r="H53" s="48">
        <f>SUM(C54:F54)</f>
        <v>8</v>
      </c>
      <c r="I53" s="49" t="s">
        <v>31</v>
      </c>
      <c r="J53" s="50">
        <f>SUM(L54:O54)</f>
        <v>0</v>
      </c>
      <c r="K53" s="47">
        <f>SUM(L53:O53)</f>
        <v>361</v>
      </c>
      <c r="L53" s="46">
        <v>90</v>
      </c>
      <c r="M53" s="46">
        <v>85</v>
      </c>
      <c r="N53" s="46">
        <v>94</v>
      </c>
      <c r="O53" s="46">
        <v>92</v>
      </c>
      <c r="P53" s="147" t="s">
        <v>69</v>
      </c>
      <c r="Q53" s="139">
        <v>2</v>
      </c>
    </row>
    <row r="54" spans="1:24" ht="15" customHeight="1" x14ac:dyDescent="0.25">
      <c r="A54" s="121"/>
      <c r="B54" s="123"/>
      <c r="C54" s="51">
        <f>IF(C53&lt;O53,0,IF(C53=O53,1,2))</f>
        <v>2</v>
      </c>
      <c r="D54" s="51">
        <f>IF(D53&lt;N53,0,IF(D53=N53,1,2))</f>
        <v>2</v>
      </c>
      <c r="E54" s="51">
        <f>IF(E53&lt;M53,0,IF(E53=M53,1,2))</f>
        <v>2</v>
      </c>
      <c r="F54" s="51">
        <f>IF(F53&lt;L53,0,IF(F53=L53,1,2))</f>
        <v>2</v>
      </c>
      <c r="G54" s="52"/>
      <c r="H54" s="53"/>
      <c r="I54" s="54"/>
      <c r="J54" s="55"/>
      <c r="K54" s="52"/>
      <c r="L54" s="51">
        <f>IF(L53&lt;F53,0,IF(L53=F53,1,2))</f>
        <v>0</v>
      </c>
      <c r="M54" s="51">
        <f>IF(M53&lt;E53,0,IF(M53=E53,1,2))</f>
        <v>0</v>
      </c>
      <c r="N54" s="51">
        <f>IF(N53&lt;D53,0,IF(N53=D53,1,2))</f>
        <v>0</v>
      </c>
      <c r="O54" s="51">
        <f>IF(O53&lt;C53,0,IF(O53=C53,1,2))</f>
        <v>0</v>
      </c>
      <c r="P54" s="148"/>
      <c r="Q54" s="121"/>
    </row>
    <row r="55" spans="1:24" ht="15" customHeight="1" x14ac:dyDescent="0.25">
      <c r="A55" s="120">
        <v>2</v>
      </c>
      <c r="B55" s="122" t="s">
        <v>45</v>
      </c>
      <c r="C55" s="56">
        <v>97</v>
      </c>
      <c r="D55" s="56">
        <v>97</v>
      </c>
      <c r="E55" s="56">
        <v>96</v>
      </c>
      <c r="F55" s="56">
        <v>97</v>
      </c>
      <c r="G55" s="57">
        <f t="shared" ref="G55" si="7">SUM(C55:F55)</f>
        <v>387</v>
      </c>
      <c r="H55" s="58">
        <f>SUM(C56:F56)</f>
        <v>7</v>
      </c>
      <c r="I55" s="59" t="s">
        <v>31</v>
      </c>
      <c r="J55" s="60">
        <f>SUM(L56:O56)</f>
        <v>1</v>
      </c>
      <c r="K55" s="57">
        <f t="shared" ref="K55" si="8">SUM(L55:O55)</f>
        <v>381</v>
      </c>
      <c r="L55" s="56">
        <v>96</v>
      </c>
      <c r="M55" s="56">
        <v>95</v>
      </c>
      <c r="N55" s="56">
        <v>97</v>
      </c>
      <c r="O55" s="56">
        <v>93</v>
      </c>
      <c r="P55" s="147" t="s">
        <v>64</v>
      </c>
      <c r="Q55" s="120">
        <v>4</v>
      </c>
    </row>
    <row r="56" spans="1:24" ht="15" customHeight="1" x14ac:dyDescent="0.25">
      <c r="A56" s="121"/>
      <c r="B56" s="123"/>
      <c r="C56" s="51">
        <f>IF(C55&lt;O55,0,IF(C55=O55,1,2))</f>
        <v>2</v>
      </c>
      <c r="D56" s="51">
        <f>IF(D55&lt;N55,0,IF(D55=N55,1,2))</f>
        <v>1</v>
      </c>
      <c r="E56" s="51">
        <f>IF(E55&lt;M55,0,IF(E55=M55,1,2))</f>
        <v>2</v>
      </c>
      <c r="F56" s="51">
        <f>IF(F55&lt;L55,0,IF(F55=L55,1,2))</f>
        <v>2</v>
      </c>
      <c r="G56" s="52"/>
      <c r="H56" s="53"/>
      <c r="I56" s="54"/>
      <c r="J56" s="55"/>
      <c r="K56" s="52"/>
      <c r="L56" s="51">
        <f>IF(L55&lt;F55,0,IF(L55=F55,1,2))</f>
        <v>0</v>
      </c>
      <c r="M56" s="51">
        <f>IF(M55&lt;E55,0,IF(M55=E55,1,2))</f>
        <v>0</v>
      </c>
      <c r="N56" s="51">
        <f>IF(N55&lt;D55,0,IF(N55=D55,1,2))</f>
        <v>1</v>
      </c>
      <c r="O56" s="51">
        <f>IF(O55&lt;C55,0,IF(O55=C55,1,2))</f>
        <v>0</v>
      </c>
      <c r="P56" s="148"/>
      <c r="Q56" s="121"/>
    </row>
    <row r="57" spans="1:24" ht="15" customHeight="1" x14ac:dyDescent="0.25">
      <c r="A57" s="120">
        <v>3</v>
      </c>
      <c r="B57" s="122" t="s">
        <v>4</v>
      </c>
      <c r="C57" s="56">
        <v>93</v>
      </c>
      <c r="D57" s="56">
        <v>97</v>
      </c>
      <c r="E57" s="56">
        <v>94</v>
      </c>
      <c r="F57" s="56">
        <v>95</v>
      </c>
      <c r="G57" s="57">
        <f t="shared" ref="G57" si="9">SUM(C57:F57)</f>
        <v>379</v>
      </c>
      <c r="H57" s="58">
        <f>SUM(C58:F58)</f>
        <v>8</v>
      </c>
      <c r="I57" s="59" t="s">
        <v>31</v>
      </c>
      <c r="J57" s="60">
        <f>SUM(L58:O58)</f>
        <v>0</v>
      </c>
      <c r="K57" s="57">
        <f t="shared" ref="K57" si="10">SUM(L57:O57)</f>
        <v>364</v>
      </c>
      <c r="L57" s="56">
        <v>90</v>
      </c>
      <c r="M57" s="56">
        <v>90</v>
      </c>
      <c r="N57" s="56">
        <v>93</v>
      </c>
      <c r="O57" s="56">
        <v>91</v>
      </c>
      <c r="P57" s="147" t="s">
        <v>88</v>
      </c>
      <c r="Q57" s="120">
        <v>6</v>
      </c>
    </row>
    <row r="58" spans="1:24" ht="15" customHeight="1" x14ac:dyDescent="0.25">
      <c r="A58" s="121"/>
      <c r="B58" s="123"/>
      <c r="C58" s="51">
        <f>IF(C57&lt;O57,0,IF(C57=O57,1,2))</f>
        <v>2</v>
      </c>
      <c r="D58" s="51">
        <f>IF(D57&lt;N57,0,IF(D57=N57,1,2))</f>
        <v>2</v>
      </c>
      <c r="E58" s="51">
        <f>IF(E57&lt;M57,0,IF(E57=M57,1,2))</f>
        <v>2</v>
      </c>
      <c r="F58" s="51">
        <f>IF(F57&lt;L57,0,IF(F57=L57,1,2))</f>
        <v>2</v>
      </c>
      <c r="G58" s="52"/>
      <c r="H58" s="53"/>
      <c r="I58" s="54"/>
      <c r="J58" s="55"/>
      <c r="K58" s="52"/>
      <c r="L58" s="51">
        <f>IF(L57&lt;F57,0,IF(L57=F57,1,2))</f>
        <v>0</v>
      </c>
      <c r="M58" s="51">
        <f>IF(M57&lt;E57,0,IF(M57=E57,1,2))</f>
        <v>0</v>
      </c>
      <c r="N58" s="51">
        <f>IF(N57&lt;D57,0,IF(N57=D57,1,2))</f>
        <v>0</v>
      </c>
      <c r="O58" s="51">
        <f>IF(O57&lt;C57,0,IF(O57=C57,1,2))</f>
        <v>0</v>
      </c>
      <c r="P58" s="148"/>
      <c r="Q58" s="121"/>
    </row>
    <row r="59" spans="1:24" x14ac:dyDescent="0.25">
      <c r="A59" s="23"/>
      <c r="B59" s="162" t="str">
        <f>IF(H59=J59,"Stechen","Kein Stechen erforderlich")</f>
        <v>Kein Stechen erforderlich</v>
      </c>
      <c r="C59" s="163"/>
      <c r="D59" s="164"/>
      <c r="E59" s="165" t="s">
        <v>10</v>
      </c>
      <c r="F59" s="166"/>
      <c r="G59" s="61">
        <f>G57+G55+G53</f>
        <v>1160</v>
      </c>
      <c r="H59" s="24">
        <f>H57+H55+H53</f>
        <v>23</v>
      </c>
      <c r="I59" s="25" t="s">
        <v>31</v>
      </c>
      <c r="J59" s="62">
        <f>J57+J55+J53</f>
        <v>1</v>
      </c>
      <c r="K59" s="61">
        <f>K57+K55+K53</f>
        <v>1106</v>
      </c>
      <c r="L59" s="165" t="s">
        <v>10</v>
      </c>
      <c r="M59" s="166"/>
      <c r="N59" s="167" t="str">
        <f>IF(H59=J59,"Stechen","Kein Stechen erforderlich")</f>
        <v>Kein Stechen erforderlich</v>
      </c>
      <c r="O59" s="168"/>
      <c r="P59" s="169"/>
      <c r="Q59" s="23"/>
    </row>
    <row r="60" spans="1:24" ht="15.75" thickBot="1" x14ac:dyDescent="0.3">
      <c r="A60" s="97"/>
      <c r="B60" s="97"/>
      <c r="C60" s="97"/>
      <c r="D60" s="97"/>
      <c r="E60" s="97"/>
      <c r="F60" s="97"/>
      <c r="G60" s="97"/>
      <c r="H60" s="97"/>
      <c r="I60" s="97"/>
      <c r="J60" s="97"/>
      <c r="K60" s="97"/>
      <c r="L60" s="97"/>
      <c r="M60" s="97"/>
      <c r="N60" s="97"/>
      <c r="O60" s="97"/>
      <c r="P60" s="97"/>
      <c r="Q60" s="97"/>
    </row>
    <row r="61" spans="1:24" ht="15.75" thickBot="1" x14ac:dyDescent="0.3">
      <c r="B61" s="112"/>
      <c r="C61" s="113"/>
      <c r="D61" s="113"/>
      <c r="E61" s="114" t="s">
        <v>32</v>
      </c>
      <c r="F61" s="115"/>
      <c r="G61" s="114" t="s">
        <v>33</v>
      </c>
      <c r="H61" s="116"/>
      <c r="I61" s="115"/>
      <c r="J61" s="114" t="s">
        <v>34</v>
      </c>
      <c r="K61" s="115"/>
      <c r="L61" s="114" t="s">
        <v>35</v>
      </c>
      <c r="M61" s="115"/>
      <c r="N61" s="113" t="s">
        <v>39</v>
      </c>
      <c r="O61" s="113"/>
      <c r="P61" s="117"/>
    </row>
    <row r="62" spans="1:24" x14ac:dyDescent="0.25">
      <c r="A62" s="134" t="s">
        <v>30</v>
      </c>
      <c r="B62" s="134"/>
      <c r="C62" s="135" t="s">
        <v>36</v>
      </c>
      <c r="D62" s="135"/>
      <c r="E62" s="26">
        <v>1</v>
      </c>
      <c r="F62" s="27">
        <v>2</v>
      </c>
      <c r="G62" s="26">
        <v>3</v>
      </c>
      <c r="H62" s="136">
        <v>4</v>
      </c>
      <c r="I62" s="137"/>
      <c r="J62" s="26">
        <v>5</v>
      </c>
      <c r="K62" s="27">
        <v>6</v>
      </c>
      <c r="L62" s="26">
        <v>7</v>
      </c>
      <c r="M62" s="27">
        <v>8</v>
      </c>
      <c r="N62" s="135" t="s">
        <v>36</v>
      </c>
      <c r="O62" s="135"/>
      <c r="P62" s="138" t="s">
        <v>30</v>
      </c>
      <c r="Q62" s="138"/>
    </row>
    <row r="63" spans="1:24" x14ac:dyDescent="0.25">
      <c r="A63" s="104">
        <v>0</v>
      </c>
      <c r="B63" s="95" t="s">
        <v>37</v>
      </c>
      <c r="C63" s="97" t="s">
        <v>38</v>
      </c>
      <c r="D63" s="97"/>
      <c r="E63" s="44"/>
      <c r="F63" s="45"/>
      <c r="G63" s="44"/>
      <c r="H63" s="160"/>
      <c r="I63" s="161"/>
      <c r="J63" s="44"/>
      <c r="K63" s="45"/>
      <c r="L63" s="44"/>
      <c r="M63" s="45"/>
      <c r="N63" s="100" t="s">
        <v>38</v>
      </c>
      <c r="O63" s="97"/>
      <c r="P63" s="108" t="s">
        <v>37</v>
      </c>
      <c r="Q63" s="104">
        <v>0</v>
      </c>
    </row>
    <row r="64" spans="1:24" x14ac:dyDescent="0.25">
      <c r="A64" s="105"/>
      <c r="B64" s="96"/>
      <c r="C64" s="97" t="s">
        <v>30</v>
      </c>
      <c r="D64" s="101"/>
      <c r="E64" s="30" t="s">
        <v>39</v>
      </c>
      <c r="F64" s="31" t="s">
        <v>39</v>
      </c>
      <c r="G64" s="30" t="s">
        <v>39</v>
      </c>
      <c r="H64" s="118" t="s">
        <v>39</v>
      </c>
      <c r="I64" s="119" t="s">
        <v>39</v>
      </c>
      <c r="J64" s="30" t="s">
        <v>39</v>
      </c>
      <c r="K64" s="31" t="s">
        <v>39</v>
      </c>
      <c r="L64" s="30" t="s">
        <v>39</v>
      </c>
      <c r="M64" s="31" t="s">
        <v>39</v>
      </c>
      <c r="N64" s="100" t="s">
        <v>30</v>
      </c>
      <c r="O64" s="97"/>
      <c r="P64" s="109"/>
      <c r="Q64" s="105"/>
    </row>
    <row r="65" spans="1:17" x14ac:dyDescent="0.25">
      <c r="A65" s="104">
        <v>0</v>
      </c>
      <c r="B65" s="95" t="s">
        <v>40</v>
      </c>
      <c r="C65" s="97" t="s">
        <v>38</v>
      </c>
      <c r="D65" s="97"/>
      <c r="E65" s="28"/>
      <c r="F65" s="29"/>
      <c r="G65" s="28"/>
      <c r="H65" s="98"/>
      <c r="I65" s="99"/>
      <c r="J65" s="28"/>
      <c r="K65" s="29"/>
      <c r="L65" s="28"/>
      <c r="M65" s="29"/>
      <c r="N65" s="100" t="s">
        <v>38</v>
      </c>
      <c r="O65" s="97"/>
      <c r="P65" s="108" t="s">
        <v>40</v>
      </c>
      <c r="Q65" s="104">
        <v>0</v>
      </c>
    </row>
    <row r="66" spans="1:17" x14ac:dyDescent="0.25">
      <c r="A66" s="105"/>
      <c r="B66" s="96"/>
      <c r="C66" s="97" t="s">
        <v>30</v>
      </c>
      <c r="D66" s="101"/>
      <c r="E66" s="32" t="s">
        <v>39</v>
      </c>
      <c r="F66" s="33" t="s">
        <v>39</v>
      </c>
      <c r="G66" s="32" t="s">
        <v>39</v>
      </c>
      <c r="H66" s="102" t="s">
        <v>39</v>
      </c>
      <c r="I66" s="103" t="s">
        <v>39</v>
      </c>
      <c r="J66" s="32" t="s">
        <v>39</v>
      </c>
      <c r="K66" s="33" t="s">
        <v>39</v>
      </c>
      <c r="L66" s="32" t="s">
        <v>39</v>
      </c>
      <c r="M66" s="33" t="s">
        <v>39</v>
      </c>
      <c r="N66" s="100" t="s">
        <v>30</v>
      </c>
      <c r="O66" s="97"/>
      <c r="P66" s="109"/>
      <c r="Q66" s="105"/>
    </row>
    <row r="67" spans="1:17" x14ac:dyDescent="0.25">
      <c r="A67" s="104">
        <v>0</v>
      </c>
      <c r="B67" s="95" t="s">
        <v>41</v>
      </c>
      <c r="C67" s="97" t="s">
        <v>38</v>
      </c>
      <c r="D67" s="97"/>
      <c r="E67" s="34"/>
      <c r="F67" s="35"/>
      <c r="G67" s="34"/>
      <c r="H67" s="106"/>
      <c r="I67" s="107"/>
      <c r="J67" s="34"/>
      <c r="K67" s="35"/>
      <c r="L67" s="34"/>
      <c r="M67" s="35"/>
      <c r="N67" s="100" t="s">
        <v>38</v>
      </c>
      <c r="O67" s="97"/>
      <c r="P67" s="108" t="s">
        <v>41</v>
      </c>
      <c r="Q67" s="104">
        <v>0</v>
      </c>
    </row>
    <row r="68" spans="1:17" ht="15.75" thickBot="1" x14ac:dyDescent="0.3">
      <c r="A68" s="105"/>
      <c r="B68" s="96"/>
      <c r="C68" s="97" t="s">
        <v>30</v>
      </c>
      <c r="D68" s="97"/>
      <c r="E68" s="36" t="s">
        <v>39</v>
      </c>
      <c r="F68" s="37" t="s">
        <v>39</v>
      </c>
      <c r="G68" s="36" t="s">
        <v>39</v>
      </c>
      <c r="H68" s="110" t="s">
        <v>39</v>
      </c>
      <c r="I68" s="111" t="s">
        <v>39</v>
      </c>
      <c r="J68" s="36" t="s">
        <v>39</v>
      </c>
      <c r="K68" s="37" t="s">
        <v>39</v>
      </c>
      <c r="L68" s="36" t="s">
        <v>39</v>
      </c>
      <c r="M68" s="37" t="s">
        <v>39</v>
      </c>
      <c r="N68" s="97" t="s">
        <v>30</v>
      </c>
      <c r="O68" s="97"/>
      <c r="P68" s="109"/>
      <c r="Q68" s="105"/>
    </row>
    <row r="69" spans="1:17" x14ac:dyDescent="0.25">
      <c r="A69" s="38"/>
      <c r="C69" s="39"/>
      <c r="D69" s="40">
        <v>0</v>
      </c>
      <c r="E69" s="40">
        <v>0</v>
      </c>
      <c r="F69" s="40">
        <v>0</v>
      </c>
      <c r="G69" s="40">
        <v>0</v>
      </c>
      <c r="H69" s="40">
        <v>0</v>
      </c>
      <c r="I69" s="41"/>
      <c r="J69" s="40">
        <v>0</v>
      </c>
      <c r="K69" s="40">
        <v>0</v>
      </c>
      <c r="L69" s="40">
        <v>0</v>
      </c>
      <c r="M69" s="40">
        <v>0</v>
      </c>
      <c r="N69" s="42">
        <v>0</v>
      </c>
      <c r="O69" s="43"/>
      <c r="Q69" s="38"/>
    </row>
    <row r="70" spans="1:17" ht="15.75" thickBot="1" x14ac:dyDescent="0.3">
      <c r="A70" s="170"/>
      <c r="B70" s="171"/>
      <c r="C70" s="171"/>
      <c r="D70" s="171"/>
      <c r="E70" s="171"/>
      <c r="F70" s="172"/>
      <c r="G70" s="16">
        <v>0</v>
      </c>
      <c r="H70" s="97" t="s">
        <v>21</v>
      </c>
      <c r="I70" s="97"/>
      <c r="J70" s="97"/>
      <c r="K70" s="16">
        <v>0</v>
      </c>
      <c r="L70" s="170"/>
      <c r="M70" s="171"/>
      <c r="N70" s="171"/>
      <c r="O70" s="171"/>
      <c r="P70" s="171"/>
      <c r="Q70" s="172"/>
    </row>
    <row r="71" spans="1:17" ht="15.75" thickBot="1" x14ac:dyDescent="0.3">
      <c r="A71" s="17" t="s">
        <v>24</v>
      </c>
      <c r="B71" s="18"/>
      <c r="C71" s="19" t="s">
        <v>26</v>
      </c>
      <c r="D71" s="19" t="s">
        <v>27</v>
      </c>
      <c r="E71" s="19" t="s">
        <v>28</v>
      </c>
      <c r="F71" s="19" t="s">
        <v>29</v>
      </c>
      <c r="G71" s="18" t="s">
        <v>30</v>
      </c>
      <c r="H71" s="20"/>
      <c r="I71" s="20"/>
      <c r="J71" s="20"/>
      <c r="K71" s="21"/>
      <c r="L71" s="19" t="s">
        <v>29</v>
      </c>
      <c r="M71" s="19" t="s">
        <v>28</v>
      </c>
      <c r="N71" s="19" t="s">
        <v>27</v>
      </c>
      <c r="O71" s="19" t="s">
        <v>26</v>
      </c>
      <c r="P71" s="21" t="s">
        <v>25</v>
      </c>
      <c r="Q71" s="22" t="s">
        <v>24</v>
      </c>
    </row>
    <row r="72" spans="1:17" x14ac:dyDescent="0.25">
      <c r="A72" s="139">
        <v>1</v>
      </c>
      <c r="B72" s="122"/>
      <c r="C72" s="46"/>
      <c r="D72" s="46"/>
      <c r="E72" s="46"/>
      <c r="F72" s="46"/>
      <c r="G72" s="47">
        <f>SUM(C72:F72)</f>
        <v>0</v>
      </c>
      <c r="H72" s="48">
        <f>SUM(C73:F73)</f>
        <v>4</v>
      </c>
      <c r="I72" s="49" t="s">
        <v>31</v>
      </c>
      <c r="J72" s="50">
        <f>SUM(L73:O73)</f>
        <v>4</v>
      </c>
      <c r="K72" s="47">
        <f>SUM(L72:O72)</f>
        <v>0</v>
      </c>
      <c r="L72" s="46"/>
      <c r="M72" s="46"/>
      <c r="N72" s="46"/>
      <c r="O72" s="46"/>
      <c r="P72" s="147"/>
      <c r="Q72" s="139">
        <v>2</v>
      </c>
    </row>
    <row r="73" spans="1:17" x14ac:dyDescent="0.25">
      <c r="A73" s="121"/>
      <c r="B73" s="123"/>
      <c r="C73" s="51">
        <f>IF(C72&lt;O72,0,IF(C72=O72,1,2))</f>
        <v>1</v>
      </c>
      <c r="D73" s="51">
        <f>IF(D72&lt;N72,0,IF(D72=N72,1,2))</f>
        <v>1</v>
      </c>
      <c r="E73" s="51">
        <f>IF(E72&lt;M72,0,IF(E72=M72,1,2))</f>
        <v>1</v>
      </c>
      <c r="F73" s="51">
        <f>IF(F72&lt;L72,0,IF(F72=L72,1,2))</f>
        <v>1</v>
      </c>
      <c r="G73" s="52"/>
      <c r="H73" s="53"/>
      <c r="I73" s="54"/>
      <c r="J73" s="55"/>
      <c r="K73" s="52"/>
      <c r="L73" s="51">
        <f>IF(L72&lt;F72,0,IF(L72=F72,1,2))</f>
        <v>1</v>
      </c>
      <c r="M73" s="51">
        <f>IF(M72&lt;E72,0,IF(M72=E72,1,2))</f>
        <v>1</v>
      </c>
      <c r="N73" s="51">
        <f>IF(N72&lt;D72,0,IF(N72=D72,1,2))</f>
        <v>1</v>
      </c>
      <c r="O73" s="51">
        <f>IF(O72&lt;C72,0,IF(O72=C72,1,2))</f>
        <v>1</v>
      </c>
      <c r="P73" s="148"/>
      <c r="Q73" s="121"/>
    </row>
    <row r="74" spans="1:17" x14ac:dyDescent="0.25">
      <c r="A74" s="120">
        <v>2</v>
      </c>
      <c r="B74" s="122"/>
      <c r="C74" s="56"/>
      <c r="D74" s="56"/>
      <c r="E74" s="56"/>
      <c r="F74" s="56"/>
      <c r="G74" s="57">
        <f t="shared" ref="G74" si="11">SUM(C74:F74)</f>
        <v>0</v>
      </c>
      <c r="H74" s="58">
        <f>SUM(C75:F75)</f>
        <v>4</v>
      </c>
      <c r="I74" s="59" t="s">
        <v>31</v>
      </c>
      <c r="J74" s="60">
        <f>SUM(L75:O75)</f>
        <v>4</v>
      </c>
      <c r="K74" s="57">
        <f t="shared" ref="K74" si="12">SUM(L74:O74)</f>
        <v>0</v>
      </c>
      <c r="L74" s="56"/>
      <c r="M74" s="56"/>
      <c r="N74" s="56"/>
      <c r="O74" s="56"/>
      <c r="P74" s="124"/>
      <c r="Q74" s="120">
        <v>4</v>
      </c>
    </row>
    <row r="75" spans="1:17" x14ac:dyDescent="0.25">
      <c r="A75" s="121"/>
      <c r="B75" s="123"/>
      <c r="C75" s="51">
        <f>IF(C74&lt;O74,0,IF(C74=O74,1,2))</f>
        <v>1</v>
      </c>
      <c r="D75" s="51">
        <f>IF(D74&lt;N74,0,IF(D74=N74,1,2))</f>
        <v>1</v>
      </c>
      <c r="E75" s="51">
        <f>IF(E74&lt;M74,0,IF(E74=M74,1,2))</f>
        <v>1</v>
      </c>
      <c r="F75" s="51">
        <f>IF(F74&lt;L74,0,IF(F74=L74,1,2))</f>
        <v>1</v>
      </c>
      <c r="G75" s="52"/>
      <c r="H75" s="53"/>
      <c r="I75" s="54"/>
      <c r="J75" s="55"/>
      <c r="K75" s="52"/>
      <c r="L75" s="51">
        <f>IF(L74&lt;F74,0,IF(L74=F74,1,2))</f>
        <v>1</v>
      </c>
      <c r="M75" s="51">
        <f>IF(M74&lt;E74,0,IF(M74=E74,1,2))</f>
        <v>1</v>
      </c>
      <c r="N75" s="51">
        <f>IF(N74&lt;D74,0,IF(N74=D74,1,2))</f>
        <v>1</v>
      </c>
      <c r="O75" s="51">
        <f>IF(O74&lt;C74,0,IF(O74=C74,1,2))</f>
        <v>1</v>
      </c>
      <c r="P75" s="125"/>
      <c r="Q75" s="121"/>
    </row>
    <row r="76" spans="1:17" x14ac:dyDescent="0.25">
      <c r="A76" s="120">
        <v>3</v>
      </c>
      <c r="B76" s="122"/>
      <c r="C76" s="56"/>
      <c r="D76" s="56"/>
      <c r="E76" s="56"/>
      <c r="F76" s="56"/>
      <c r="G76" s="57">
        <f t="shared" ref="G76" si="13">SUM(C76:F76)</f>
        <v>0</v>
      </c>
      <c r="H76" s="58">
        <f>SUM(C77:F77)</f>
        <v>4</v>
      </c>
      <c r="I76" s="59" t="s">
        <v>31</v>
      </c>
      <c r="J76" s="60">
        <f>SUM(L77:O77)</f>
        <v>4</v>
      </c>
      <c r="K76" s="57">
        <f t="shared" ref="K76" si="14">SUM(L76:O76)</f>
        <v>0</v>
      </c>
      <c r="L76" s="56"/>
      <c r="M76" s="56"/>
      <c r="N76" s="56"/>
      <c r="O76" s="56"/>
      <c r="P76" s="124"/>
      <c r="Q76" s="120">
        <v>6</v>
      </c>
    </row>
    <row r="77" spans="1:17" x14ac:dyDescent="0.25">
      <c r="A77" s="121"/>
      <c r="B77" s="123"/>
      <c r="C77" s="51">
        <f>IF(C76&lt;O76,0,IF(C76=O76,1,2))</f>
        <v>1</v>
      </c>
      <c r="D77" s="51">
        <f>IF(D76&lt;N76,0,IF(D76=N76,1,2))</f>
        <v>1</v>
      </c>
      <c r="E77" s="51">
        <f>IF(E76&lt;M76,0,IF(E76=M76,1,2))</f>
        <v>1</v>
      </c>
      <c r="F77" s="51">
        <f>IF(F76&lt;L76,0,IF(F76=L76,1,2))</f>
        <v>1</v>
      </c>
      <c r="G77" s="52"/>
      <c r="H77" s="53"/>
      <c r="I77" s="54"/>
      <c r="J77" s="55"/>
      <c r="K77" s="52"/>
      <c r="L77" s="51">
        <f>IF(L76&lt;F76,0,IF(L76=F76,1,2))</f>
        <v>1</v>
      </c>
      <c r="M77" s="51">
        <f>IF(M76&lt;E76,0,IF(M76=E76,1,2))</f>
        <v>1</v>
      </c>
      <c r="N77" s="51">
        <f>IF(N76&lt;D76,0,IF(N76=D76,1,2))</f>
        <v>1</v>
      </c>
      <c r="O77" s="51">
        <f>IF(O76&lt;C76,0,IF(O76=C76,1,2))</f>
        <v>1</v>
      </c>
      <c r="P77" s="125"/>
      <c r="Q77" s="121"/>
    </row>
    <row r="78" spans="1:17" x14ac:dyDescent="0.25">
      <c r="A78" s="23"/>
      <c r="B78" s="162" t="str">
        <f>IF(H78=J78,"Stechen","Kein Stechen erforderlich")</f>
        <v>Stechen</v>
      </c>
      <c r="C78" s="163"/>
      <c r="D78" s="164"/>
      <c r="E78" s="165" t="s">
        <v>10</v>
      </c>
      <c r="F78" s="166"/>
      <c r="G78" s="61">
        <f>G76+G74+G72</f>
        <v>0</v>
      </c>
      <c r="H78" s="24">
        <f>H76+H74+H72</f>
        <v>12</v>
      </c>
      <c r="I78" s="25" t="s">
        <v>31</v>
      </c>
      <c r="J78" s="62">
        <f>J76+J74+J72</f>
        <v>12</v>
      </c>
      <c r="K78" s="61">
        <f>K76+K74+K72</f>
        <v>0</v>
      </c>
      <c r="L78" s="165" t="s">
        <v>10</v>
      </c>
      <c r="M78" s="166"/>
      <c r="N78" s="167" t="str">
        <f>IF(H78=J78,"Stechen","Kein Stechen erforderlich")</f>
        <v>Stechen</v>
      </c>
      <c r="O78" s="168"/>
      <c r="P78" s="169"/>
      <c r="Q78" s="23"/>
    </row>
    <row r="79" spans="1:17" ht="15.75" thickBot="1" x14ac:dyDescent="0.3">
      <c r="A79" s="97"/>
      <c r="B79" s="97"/>
      <c r="C79" s="97"/>
      <c r="D79" s="97"/>
      <c r="E79" s="97"/>
      <c r="F79" s="97"/>
      <c r="G79" s="97"/>
      <c r="H79" s="97"/>
      <c r="I79" s="97"/>
      <c r="J79" s="97"/>
      <c r="K79" s="97"/>
      <c r="L79" s="97"/>
      <c r="M79" s="97"/>
      <c r="N79" s="97"/>
      <c r="O79" s="97"/>
      <c r="P79" s="97"/>
      <c r="Q79" s="97"/>
    </row>
    <row r="80" spans="1:17" ht="15.75" thickBot="1" x14ac:dyDescent="0.3">
      <c r="B80" s="112"/>
      <c r="C80" s="113"/>
      <c r="D80" s="113"/>
      <c r="E80" s="114" t="s">
        <v>32</v>
      </c>
      <c r="F80" s="115"/>
      <c r="G80" s="114" t="s">
        <v>33</v>
      </c>
      <c r="H80" s="116"/>
      <c r="I80" s="115"/>
      <c r="J80" s="114" t="s">
        <v>34</v>
      </c>
      <c r="K80" s="115"/>
      <c r="L80" s="114" t="s">
        <v>35</v>
      </c>
      <c r="M80" s="115"/>
      <c r="N80" s="113" t="s">
        <v>39</v>
      </c>
      <c r="O80" s="113"/>
      <c r="P80" s="117"/>
    </row>
    <row r="81" spans="1:17" x14ac:dyDescent="0.25">
      <c r="A81" s="134" t="s">
        <v>30</v>
      </c>
      <c r="B81" s="134"/>
      <c r="C81" s="135" t="s">
        <v>36</v>
      </c>
      <c r="D81" s="135"/>
      <c r="E81" s="26">
        <v>1</v>
      </c>
      <c r="F81" s="27">
        <v>2</v>
      </c>
      <c r="G81" s="26">
        <v>3</v>
      </c>
      <c r="H81" s="136">
        <v>4</v>
      </c>
      <c r="I81" s="137"/>
      <c r="J81" s="26">
        <v>5</v>
      </c>
      <c r="K81" s="27">
        <v>6</v>
      </c>
      <c r="L81" s="26">
        <v>7</v>
      </c>
      <c r="M81" s="27">
        <v>8</v>
      </c>
      <c r="N81" s="135" t="s">
        <v>36</v>
      </c>
      <c r="O81" s="135"/>
      <c r="P81" s="138" t="s">
        <v>30</v>
      </c>
      <c r="Q81" s="138"/>
    </row>
    <row r="82" spans="1:17" x14ac:dyDescent="0.25">
      <c r="A82" s="104">
        <v>0</v>
      </c>
      <c r="B82" s="95" t="s">
        <v>37</v>
      </c>
      <c r="C82" s="97" t="s">
        <v>38</v>
      </c>
      <c r="D82" s="97"/>
      <c r="E82" s="44"/>
      <c r="F82" s="45"/>
      <c r="G82" s="44"/>
      <c r="H82" s="160"/>
      <c r="I82" s="161"/>
      <c r="J82" s="44"/>
      <c r="K82" s="45"/>
      <c r="L82" s="44"/>
      <c r="M82" s="45"/>
      <c r="N82" s="100" t="s">
        <v>38</v>
      </c>
      <c r="O82" s="97"/>
      <c r="P82" s="108" t="s">
        <v>37</v>
      </c>
      <c r="Q82" s="104">
        <v>0</v>
      </c>
    </row>
    <row r="83" spans="1:17" x14ac:dyDescent="0.25">
      <c r="A83" s="105"/>
      <c r="B83" s="96"/>
      <c r="C83" s="97" t="s">
        <v>30</v>
      </c>
      <c r="D83" s="101"/>
      <c r="E83" s="30" t="s">
        <v>39</v>
      </c>
      <c r="F83" s="31" t="s">
        <v>39</v>
      </c>
      <c r="G83" s="30" t="s">
        <v>39</v>
      </c>
      <c r="H83" s="118" t="s">
        <v>39</v>
      </c>
      <c r="I83" s="119" t="s">
        <v>39</v>
      </c>
      <c r="J83" s="30" t="s">
        <v>39</v>
      </c>
      <c r="K83" s="31" t="s">
        <v>39</v>
      </c>
      <c r="L83" s="30" t="s">
        <v>39</v>
      </c>
      <c r="M83" s="31" t="s">
        <v>39</v>
      </c>
      <c r="N83" s="100" t="s">
        <v>30</v>
      </c>
      <c r="O83" s="97"/>
      <c r="P83" s="109"/>
      <c r="Q83" s="105"/>
    </row>
    <row r="84" spans="1:17" x14ac:dyDescent="0.25">
      <c r="A84" s="104">
        <v>0</v>
      </c>
      <c r="B84" s="95" t="s">
        <v>40</v>
      </c>
      <c r="C84" s="97" t="s">
        <v>38</v>
      </c>
      <c r="D84" s="97"/>
      <c r="E84" s="28"/>
      <c r="F84" s="29"/>
      <c r="G84" s="28"/>
      <c r="H84" s="98"/>
      <c r="I84" s="99"/>
      <c r="J84" s="28"/>
      <c r="K84" s="29"/>
      <c r="L84" s="28"/>
      <c r="M84" s="29"/>
      <c r="N84" s="100" t="s">
        <v>38</v>
      </c>
      <c r="O84" s="97"/>
      <c r="P84" s="108" t="s">
        <v>40</v>
      </c>
      <c r="Q84" s="104">
        <v>0</v>
      </c>
    </row>
    <row r="85" spans="1:17" x14ac:dyDescent="0.25">
      <c r="A85" s="105"/>
      <c r="B85" s="96"/>
      <c r="C85" s="97" t="s">
        <v>30</v>
      </c>
      <c r="D85" s="101"/>
      <c r="E85" s="32" t="s">
        <v>39</v>
      </c>
      <c r="F85" s="33" t="s">
        <v>39</v>
      </c>
      <c r="G85" s="32" t="s">
        <v>39</v>
      </c>
      <c r="H85" s="102" t="s">
        <v>39</v>
      </c>
      <c r="I85" s="103" t="s">
        <v>39</v>
      </c>
      <c r="J85" s="32" t="s">
        <v>39</v>
      </c>
      <c r="K85" s="33" t="s">
        <v>39</v>
      </c>
      <c r="L85" s="32" t="s">
        <v>39</v>
      </c>
      <c r="M85" s="33" t="s">
        <v>39</v>
      </c>
      <c r="N85" s="100" t="s">
        <v>30</v>
      </c>
      <c r="O85" s="97"/>
      <c r="P85" s="109"/>
      <c r="Q85" s="105"/>
    </row>
    <row r="86" spans="1:17" x14ac:dyDescent="0.25">
      <c r="A86" s="104">
        <v>0</v>
      </c>
      <c r="B86" s="95" t="s">
        <v>41</v>
      </c>
      <c r="C86" s="97" t="s">
        <v>38</v>
      </c>
      <c r="D86" s="97"/>
      <c r="E86" s="34"/>
      <c r="F86" s="35"/>
      <c r="G86" s="34"/>
      <c r="H86" s="106"/>
      <c r="I86" s="107"/>
      <c r="J86" s="34"/>
      <c r="K86" s="35"/>
      <c r="L86" s="34"/>
      <c r="M86" s="35"/>
      <c r="N86" s="100" t="s">
        <v>38</v>
      </c>
      <c r="O86" s="97"/>
      <c r="P86" s="108" t="s">
        <v>41</v>
      </c>
      <c r="Q86" s="104">
        <v>0</v>
      </c>
    </row>
    <row r="87" spans="1:17" ht="15.75" thickBot="1" x14ac:dyDescent="0.3">
      <c r="A87" s="105"/>
      <c r="B87" s="96"/>
      <c r="C87" s="97" t="s">
        <v>30</v>
      </c>
      <c r="D87" s="97"/>
      <c r="E87" s="36" t="s">
        <v>39</v>
      </c>
      <c r="F87" s="37" t="s">
        <v>39</v>
      </c>
      <c r="G87" s="36" t="s">
        <v>39</v>
      </c>
      <c r="H87" s="110" t="s">
        <v>39</v>
      </c>
      <c r="I87" s="111" t="s">
        <v>39</v>
      </c>
      <c r="J87" s="36" t="s">
        <v>39</v>
      </c>
      <c r="K87" s="37" t="s">
        <v>39</v>
      </c>
      <c r="L87" s="36" t="s">
        <v>39</v>
      </c>
      <c r="M87" s="37" t="s">
        <v>39</v>
      </c>
      <c r="N87" s="97" t="s">
        <v>30</v>
      </c>
      <c r="O87" s="97"/>
      <c r="P87" s="109"/>
      <c r="Q87" s="105"/>
    </row>
  </sheetData>
  <mergeCells count="252">
    <mergeCell ref="A1:M1"/>
    <mergeCell ref="N1:Q1"/>
    <mergeCell ref="C3:O3"/>
    <mergeCell ref="C4:O4"/>
    <mergeCell ref="C5:O5"/>
    <mergeCell ref="A7:Q7"/>
    <mergeCell ref="A13:A14"/>
    <mergeCell ref="B13:B14"/>
    <mergeCell ref="P13:P14"/>
    <mergeCell ref="Q13:Q14"/>
    <mergeCell ref="A15:A16"/>
    <mergeCell ref="B15:B16"/>
    <mergeCell ref="P15:P16"/>
    <mergeCell ref="Q15:Q16"/>
    <mergeCell ref="A9:F9"/>
    <mergeCell ref="H9:J9"/>
    <mergeCell ref="L9:Q9"/>
    <mergeCell ref="A11:A12"/>
    <mergeCell ref="B11:B12"/>
    <mergeCell ref="P11:P12"/>
    <mergeCell ref="Q11:Q12"/>
    <mergeCell ref="N19:P19"/>
    <mergeCell ref="A20:B20"/>
    <mergeCell ref="C20:D20"/>
    <mergeCell ref="H20:I20"/>
    <mergeCell ref="N20:O20"/>
    <mergeCell ref="P20:Q20"/>
    <mergeCell ref="B17:D17"/>
    <mergeCell ref="E17:F17"/>
    <mergeCell ref="L17:M17"/>
    <mergeCell ref="N17:P17"/>
    <mergeCell ref="A18:Q18"/>
    <mergeCell ref="B19:D19"/>
    <mergeCell ref="E19:F19"/>
    <mergeCell ref="G19:I19"/>
    <mergeCell ref="J19:K19"/>
    <mergeCell ref="L19:M19"/>
    <mergeCell ref="Q21:Q22"/>
    <mergeCell ref="C22:D22"/>
    <mergeCell ref="H22:I22"/>
    <mergeCell ref="N22:O22"/>
    <mergeCell ref="A23:A24"/>
    <mergeCell ref="B23:B24"/>
    <mergeCell ref="C23:D23"/>
    <mergeCell ref="H23:I23"/>
    <mergeCell ref="N23:O23"/>
    <mergeCell ref="P23:P24"/>
    <mergeCell ref="A21:A22"/>
    <mergeCell ref="B21:B22"/>
    <mergeCell ref="C21:D21"/>
    <mergeCell ref="H21:I21"/>
    <mergeCell ref="N21:O21"/>
    <mergeCell ref="P21:P22"/>
    <mergeCell ref="Q23:Q24"/>
    <mergeCell ref="C24:D24"/>
    <mergeCell ref="H24:I24"/>
    <mergeCell ref="N24:O24"/>
    <mergeCell ref="Q32:Q33"/>
    <mergeCell ref="A34:A35"/>
    <mergeCell ref="B34:B35"/>
    <mergeCell ref="P34:P35"/>
    <mergeCell ref="Q34:Q35"/>
    <mergeCell ref="Q25:Q26"/>
    <mergeCell ref="C26:D26"/>
    <mergeCell ref="H26:I26"/>
    <mergeCell ref="N26:O26"/>
    <mergeCell ref="A28:Q28"/>
    <mergeCell ref="A30:F30"/>
    <mergeCell ref="H30:J30"/>
    <mergeCell ref="L30:Q30"/>
    <mergeCell ref="A25:A26"/>
    <mergeCell ref="B25:B26"/>
    <mergeCell ref="C25:D25"/>
    <mergeCell ref="H25:I25"/>
    <mergeCell ref="N25:O25"/>
    <mergeCell ref="P25:P26"/>
    <mergeCell ref="A32:A33"/>
    <mergeCell ref="B32:B33"/>
    <mergeCell ref="P32:P33"/>
    <mergeCell ref="A39:Q39"/>
    <mergeCell ref="B40:D40"/>
    <mergeCell ref="E40:F40"/>
    <mergeCell ref="G40:I40"/>
    <mergeCell ref="J40:K40"/>
    <mergeCell ref="L40:M40"/>
    <mergeCell ref="N40:P40"/>
    <mergeCell ref="A36:A37"/>
    <mergeCell ref="B36:B37"/>
    <mergeCell ref="P36:P37"/>
    <mergeCell ref="Q36:Q37"/>
    <mergeCell ref="B38:D38"/>
    <mergeCell ref="E38:F38"/>
    <mergeCell ref="L38:M38"/>
    <mergeCell ref="N38:P38"/>
    <mergeCell ref="A41:B41"/>
    <mergeCell ref="C41:D41"/>
    <mergeCell ref="H41:I41"/>
    <mergeCell ref="N41:O41"/>
    <mergeCell ref="P41:Q41"/>
    <mergeCell ref="A42:A43"/>
    <mergeCell ref="B42:B43"/>
    <mergeCell ref="C42:D42"/>
    <mergeCell ref="H42:I42"/>
    <mergeCell ref="N42:O42"/>
    <mergeCell ref="P42:P43"/>
    <mergeCell ref="Q42:Q43"/>
    <mergeCell ref="C43:D43"/>
    <mergeCell ref="H43:I43"/>
    <mergeCell ref="N43:O43"/>
    <mergeCell ref="A49:Q49"/>
    <mergeCell ref="P44:P45"/>
    <mergeCell ref="Q44:Q45"/>
    <mergeCell ref="C45:D45"/>
    <mergeCell ref="H45:I45"/>
    <mergeCell ref="N45:O45"/>
    <mergeCell ref="A46:A47"/>
    <mergeCell ref="B46:B47"/>
    <mergeCell ref="C46:D46"/>
    <mergeCell ref="H46:I46"/>
    <mergeCell ref="N46:O46"/>
    <mergeCell ref="A44:A45"/>
    <mergeCell ref="B44:B45"/>
    <mergeCell ref="C44:D44"/>
    <mergeCell ref="H44:I44"/>
    <mergeCell ref="N44:O44"/>
    <mergeCell ref="P46:P47"/>
    <mergeCell ref="Q46:Q47"/>
    <mergeCell ref="C47:D47"/>
    <mergeCell ref="H47:I47"/>
    <mergeCell ref="N47:O47"/>
    <mergeCell ref="A55:A56"/>
    <mergeCell ref="B55:B56"/>
    <mergeCell ref="P55:P56"/>
    <mergeCell ref="Q55:Q56"/>
    <mergeCell ref="A57:A58"/>
    <mergeCell ref="B57:B58"/>
    <mergeCell ref="P57:P58"/>
    <mergeCell ref="Q57:Q58"/>
    <mergeCell ref="A51:F51"/>
    <mergeCell ref="H51:J51"/>
    <mergeCell ref="L51:Q51"/>
    <mergeCell ref="A53:A54"/>
    <mergeCell ref="B53:B54"/>
    <mergeCell ref="P53:P54"/>
    <mergeCell ref="Q53:Q54"/>
    <mergeCell ref="N61:P61"/>
    <mergeCell ref="A62:B62"/>
    <mergeCell ref="C62:D62"/>
    <mergeCell ref="H62:I62"/>
    <mergeCell ref="N62:O62"/>
    <mergeCell ref="P62:Q62"/>
    <mergeCell ref="B59:D59"/>
    <mergeCell ref="E59:F59"/>
    <mergeCell ref="L59:M59"/>
    <mergeCell ref="N59:P59"/>
    <mergeCell ref="A60:Q60"/>
    <mergeCell ref="B61:D61"/>
    <mergeCell ref="E61:F61"/>
    <mergeCell ref="G61:I61"/>
    <mergeCell ref="J61:K61"/>
    <mergeCell ref="L61:M61"/>
    <mergeCell ref="Q63:Q64"/>
    <mergeCell ref="C64:D64"/>
    <mergeCell ref="H64:I64"/>
    <mergeCell ref="N64:O64"/>
    <mergeCell ref="A65:A66"/>
    <mergeCell ref="B65:B66"/>
    <mergeCell ref="C65:D65"/>
    <mergeCell ref="H65:I65"/>
    <mergeCell ref="N65:O65"/>
    <mergeCell ref="P65:P66"/>
    <mergeCell ref="A63:A64"/>
    <mergeCell ref="B63:B64"/>
    <mergeCell ref="C63:D63"/>
    <mergeCell ref="H63:I63"/>
    <mergeCell ref="N63:O63"/>
    <mergeCell ref="P63:P64"/>
    <mergeCell ref="Q65:Q66"/>
    <mergeCell ref="C66:D66"/>
    <mergeCell ref="H66:I66"/>
    <mergeCell ref="N66:O66"/>
    <mergeCell ref="Q72:Q73"/>
    <mergeCell ref="A74:A75"/>
    <mergeCell ref="B74:B75"/>
    <mergeCell ref="P74:P75"/>
    <mergeCell ref="Q74:Q75"/>
    <mergeCell ref="Q67:Q68"/>
    <mergeCell ref="C68:D68"/>
    <mergeCell ref="H68:I68"/>
    <mergeCell ref="N68:O68"/>
    <mergeCell ref="A70:F70"/>
    <mergeCell ref="H70:J70"/>
    <mergeCell ref="L70:Q70"/>
    <mergeCell ref="A67:A68"/>
    <mergeCell ref="B67:B68"/>
    <mergeCell ref="C67:D67"/>
    <mergeCell ref="H67:I67"/>
    <mergeCell ref="N67:O67"/>
    <mergeCell ref="P67:P68"/>
    <mergeCell ref="A72:A73"/>
    <mergeCell ref="B72:B73"/>
    <mergeCell ref="P72:P73"/>
    <mergeCell ref="A76:A77"/>
    <mergeCell ref="B76:B77"/>
    <mergeCell ref="P76:P77"/>
    <mergeCell ref="Q76:Q77"/>
    <mergeCell ref="B78:D78"/>
    <mergeCell ref="E78:F78"/>
    <mergeCell ref="L78:M78"/>
    <mergeCell ref="N78:P78"/>
    <mergeCell ref="A81:B81"/>
    <mergeCell ref="C81:D81"/>
    <mergeCell ref="H81:I81"/>
    <mergeCell ref="N81:O81"/>
    <mergeCell ref="P81:Q81"/>
    <mergeCell ref="P86:P87"/>
    <mergeCell ref="Q86:Q87"/>
    <mergeCell ref="C87:D87"/>
    <mergeCell ref="H87:I87"/>
    <mergeCell ref="N87:O87"/>
    <mergeCell ref="P84:P85"/>
    <mergeCell ref="Q84:Q85"/>
    <mergeCell ref="N85:O85"/>
    <mergeCell ref="A79:Q79"/>
    <mergeCell ref="B80:D80"/>
    <mergeCell ref="E80:F80"/>
    <mergeCell ref="G80:I80"/>
    <mergeCell ref="J80:K80"/>
    <mergeCell ref="L80:M80"/>
    <mergeCell ref="N80:P80"/>
    <mergeCell ref="A82:A83"/>
    <mergeCell ref="B82:B83"/>
    <mergeCell ref="C82:D82"/>
    <mergeCell ref="P82:P83"/>
    <mergeCell ref="Q82:Q83"/>
    <mergeCell ref="C83:D83"/>
    <mergeCell ref="H83:I83"/>
    <mergeCell ref="N83:O83"/>
    <mergeCell ref="A84:A85"/>
    <mergeCell ref="B84:B85"/>
    <mergeCell ref="C84:D84"/>
    <mergeCell ref="H84:I84"/>
    <mergeCell ref="N84:O84"/>
    <mergeCell ref="C85:D85"/>
    <mergeCell ref="H85:I85"/>
    <mergeCell ref="H82:I82"/>
    <mergeCell ref="N82:O82"/>
    <mergeCell ref="A86:A87"/>
    <mergeCell ref="B86:B87"/>
    <mergeCell ref="C86:D86"/>
    <mergeCell ref="H86:I86"/>
    <mergeCell ref="N86:O86"/>
  </mergeCells>
  <pageMargins left="0.7" right="0.7" top="0.78740157499999996" bottom="0.78740157499999996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9E1796-B008-4B29-96BE-D4FA78FE2055}">
  <dimension ref="A1:X87"/>
  <sheetViews>
    <sheetView topLeftCell="A43" workbookViewId="0">
      <selection activeCell="S56" sqref="S56"/>
    </sheetView>
  </sheetViews>
  <sheetFormatPr baseColWidth="10" defaultRowHeight="15" x14ac:dyDescent="0.25"/>
  <cols>
    <col min="2" max="2" width="25.7109375" customWidth="1"/>
    <col min="3" max="15" width="6.7109375" customWidth="1"/>
    <col min="16" max="16" width="25.7109375" customWidth="1"/>
    <col min="21" max="21" width="19" bestFit="1" customWidth="1"/>
  </cols>
  <sheetData>
    <row r="1" spans="1:17" ht="30" x14ac:dyDescent="0.25">
      <c r="A1" s="151" t="s">
        <v>105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2">
        <v>45654</v>
      </c>
      <c r="O1" s="153"/>
      <c r="P1" s="153"/>
      <c r="Q1" s="153"/>
    </row>
    <row r="3" spans="1:17" x14ac:dyDescent="0.25">
      <c r="C3" s="88" t="s">
        <v>22</v>
      </c>
      <c r="D3" s="154"/>
      <c r="E3" s="154"/>
      <c r="F3" s="154"/>
      <c r="G3" s="154"/>
      <c r="H3" s="154"/>
      <c r="I3" s="154"/>
      <c r="J3" s="154"/>
      <c r="K3" s="154"/>
      <c r="L3" s="154"/>
      <c r="M3" s="154"/>
      <c r="N3" s="154"/>
      <c r="O3" s="154"/>
    </row>
    <row r="4" spans="1:17" x14ac:dyDescent="0.25">
      <c r="C4" s="89" t="s">
        <v>94</v>
      </c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</row>
    <row r="5" spans="1:17" x14ac:dyDescent="0.25">
      <c r="C5" s="88" t="s">
        <v>23</v>
      </c>
      <c r="D5" s="154"/>
      <c r="E5" s="154"/>
      <c r="F5" s="154"/>
      <c r="G5" s="154"/>
      <c r="H5" s="154"/>
      <c r="I5" s="154"/>
      <c r="J5" s="154"/>
      <c r="K5" s="154"/>
      <c r="L5" s="154"/>
      <c r="M5" s="154"/>
      <c r="N5" s="154"/>
      <c r="O5" s="154"/>
    </row>
    <row r="7" spans="1:17" x14ac:dyDescent="0.25">
      <c r="A7" s="140" t="s">
        <v>59</v>
      </c>
      <c r="B7" s="140"/>
      <c r="C7" s="140"/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0"/>
      <c r="Q7" s="140"/>
    </row>
    <row r="9" spans="1:17" ht="15.75" thickBot="1" x14ac:dyDescent="0.3">
      <c r="A9" s="170" t="s">
        <v>2</v>
      </c>
      <c r="B9" s="171"/>
      <c r="C9" s="171"/>
      <c r="D9" s="171"/>
      <c r="E9" s="171"/>
      <c r="F9" s="172"/>
      <c r="G9" s="16">
        <v>0</v>
      </c>
      <c r="H9" s="97" t="s">
        <v>21</v>
      </c>
      <c r="I9" s="97"/>
      <c r="J9" s="97"/>
      <c r="K9" s="16">
        <v>3</v>
      </c>
      <c r="L9" s="170" t="s">
        <v>75</v>
      </c>
      <c r="M9" s="171"/>
      <c r="N9" s="171"/>
      <c r="O9" s="171"/>
      <c r="P9" s="171"/>
      <c r="Q9" s="172"/>
    </row>
    <row r="10" spans="1:17" ht="15.75" thickBot="1" x14ac:dyDescent="0.3">
      <c r="A10" s="17"/>
      <c r="B10" s="18" t="s">
        <v>25</v>
      </c>
      <c r="C10" s="19" t="s">
        <v>26</v>
      </c>
      <c r="D10" s="19" t="s">
        <v>27</v>
      </c>
      <c r="E10" s="19" t="s">
        <v>28</v>
      </c>
      <c r="F10" s="19" t="s">
        <v>29</v>
      </c>
      <c r="G10" s="18" t="s">
        <v>30</v>
      </c>
      <c r="H10" s="20"/>
      <c r="I10" s="20"/>
      <c r="J10" s="20"/>
      <c r="K10" s="21"/>
      <c r="L10" s="19" t="s">
        <v>29</v>
      </c>
      <c r="M10" s="19" t="s">
        <v>28</v>
      </c>
      <c r="N10" s="19" t="s">
        <v>27</v>
      </c>
      <c r="O10" s="19" t="s">
        <v>26</v>
      </c>
      <c r="P10" s="21" t="s">
        <v>25</v>
      </c>
      <c r="Q10" s="22" t="s">
        <v>24</v>
      </c>
    </row>
    <row r="11" spans="1:17" x14ac:dyDescent="0.25">
      <c r="A11" s="139">
        <v>1</v>
      </c>
      <c r="B11" s="122" t="s">
        <v>3</v>
      </c>
      <c r="C11" s="46">
        <v>98</v>
      </c>
      <c r="D11" s="46">
        <v>98</v>
      </c>
      <c r="E11" s="46">
        <v>99</v>
      </c>
      <c r="F11" s="46">
        <v>99</v>
      </c>
      <c r="G11" s="47">
        <f>SUM(C11:F11)</f>
        <v>394</v>
      </c>
      <c r="H11" s="48">
        <f>SUM(C12:F12)</f>
        <v>5</v>
      </c>
      <c r="I11" s="49" t="s">
        <v>31</v>
      </c>
      <c r="J11" s="50">
        <f>SUM(L12:O12)</f>
        <v>3</v>
      </c>
      <c r="K11" s="47">
        <f>SUM(L11:O11)</f>
        <v>391</v>
      </c>
      <c r="L11" s="46">
        <v>96</v>
      </c>
      <c r="M11" s="46">
        <v>99</v>
      </c>
      <c r="N11" s="46">
        <v>97</v>
      </c>
      <c r="O11" s="46">
        <v>99</v>
      </c>
      <c r="P11" s="147" t="s">
        <v>98</v>
      </c>
      <c r="Q11" s="139">
        <v>2</v>
      </c>
    </row>
    <row r="12" spans="1:17" x14ac:dyDescent="0.25">
      <c r="A12" s="121"/>
      <c r="B12" s="123"/>
      <c r="C12" s="51">
        <f>IF(C11&lt;O11,0,IF(C11=O11,1,2))</f>
        <v>0</v>
      </c>
      <c r="D12" s="51">
        <f>IF(D11&lt;N11,0,IF(D11=N11,1,2))</f>
        <v>2</v>
      </c>
      <c r="E12" s="51">
        <f>IF(E11&lt;M11,0,IF(E11=M11,1,2))</f>
        <v>1</v>
      </c>
      <c r="F12" s="51">
        <f>IF(F11&lt;L11,0,IF(F11=L11,1,2))</f>
        <v>2</v>
      </c>
      <c r="G12" s="52"/>
      <c r="H12" s="53"/>
      <c r="I12" s="54"/>
      <c r="J12" s="55"/>
      <c r="K12" s="52"/>
      <c r="L12" s="51">
        <f>IF(L11&lt;F11,0,IF(L11=F11,1,2))</f>
        <v>0</v>
      </c>
      <c r="M12" s="51">
        <f>IF(M11&lt;E11,0,IF(M11=E11,1,2))</f>
        <v>1</v>
      </c>
      <c r="N12" s="51">
        <f>IF(N11&lt;D11,0,IF(N11=D11,1,2))</f>
        <v>0</v>
      </c>
      <c r="O12" s="51">
        <f>IF(O11&lt;C11,0,IF(O11=C11,1,2))</f>
        <v>2</v>
      </c>
      <c r="P12" s="148"/>
      <c r="Q12" s="121"/>
    </row>
    <row r="13" spans="1:17" x14ac:dyDescent="0.25">
      <c r="A13" s="120">
        <v>2</v>
      </c>
      <c r="B13" s="122" t="s">
        <v>45</v>
      </c>
      <c r="C13" s="56">
        <v>96</v>
      </c>
      <c r="D13" s="56">
        <v>96</v>
      </c>
      <c r="E13" s="56">
        <v>98</v>
      </c>
      <c r="F13" s="56">
        <v>96</v>
      </c>
      <c r="G13" s="57">
        <f t="shared" ref="G13:G15" si="0">SUM(C13:F13)</f>
        <v>386</v>
      </c>
      <c r="H13" s="58">
        <f>SUM(C14:F14)</f>
        <v>0</v>
      </c>
      <c r="I13" s="59" t="s">
        <v>31</v>
      </c>
      <c r="J13" s="60">
        <f>SUM(L14:O14)</f>
        <v>8</v>
      </c>
      <c r="K13" s="57">
        <f t="shared" ref="K13:K15" si="1">SUM(L13:O13)</f>
        <v>393</v>
      </c>
      <c r="L13" s="56">
        <v>97</v>
      </c>
      <c r="M13" s="56">
        <v>99</v>
      </c>
      <c r="N13" s="56">
        <v>98</v>
      </c>
      <c r="O13" s="56">
        <v>99</v>
      </c>
      <c r="P13" s="124" t="s">
        <v>81</v>
      </c>
      <c r="Q13" s="120">
        <v>4</v>
      </c>
    </row>
    <row r="14" spans="1:17" x14ac:dyDescent="0.25">
      <c r="A14" s="121"/>
      <c r="B14" s="123"/>
      <c r="C14" s="51">
        <f>IF(C13&lt;O13,0,IF(C13=O13,1,2))</f>
        <v>0</v>
      </c>
      <c r="D14" s="51">
        <f>IF(D13&lt;N13,0,IF(D13=N13,1,2))</f>
        <v>0</v>
      </c>
      <c r="E14" s="51">
        <f>IF(E13&lt;M13,0,IF(E13=M13,1,2))</f>
        <v>0</v>
      </c>
      <c r="F14" s="51">
        <f>IF(F13&lt;L13,0,IF(F13=L13,1,2))</f>
        <v>0</v>
      </c>
      <c r="G14" s="52"/>
      <c r="H14" s="53"/>
      <c r="I14" s="54"/>
      <c r="J14" s="55"/>
      <c r="K14" s="52"/>
      <c r="L14" s="51">
        <f>IF(L13&lt;F13,0,IF(L13=F13,1,2))</f>
        <v>2</v>
      </c>
      <c r="M14" s="51">
        <f>IF(M13&lt;E13,0,IF(M13=E13,1,2))</f>
        <v>2</v>
      </c>
      <c r="N14" s="51">
        <f>IF(N13&lt;D13,0,IF(N13=D13,1,2))</f>
        <v>2</v>
      </c>
      <c r="O14" s="51">
        <f>IF(O13&lt;C13,0,IF(O13=C13,1,2))</f>
        <v>2</v>
      </c>
      <c r="P14" s="125"/>
      <c r="Q14" s="121"/>
    </row>
    <row r="15" spans="1:17" x14ac:dyDescent="0.25">
      <c r="A15" s="120">
        <v>3</v>
      </c>
      <c r="B15" s="122" t="s">
        <v>4</v>
      </c>
      <c r="C15" s="56">
        <v>96</v>
      </c>
      <c r="D15" s="56">
        <v>94</v>
      </c>
      <c r="E15" s="56">
        <v>94</v>
      </c>
      <c r="F15" s="56">
        <v>98</v>
      </c>
      <c r="G15" s="57">
        <f t="shared" si="0"/>
        <v>382</v>
      </c>
      <c r="H15" s="58">
        <f>SUM(C16:F16)</f>
        <v>5</v>
      </c>
      <c r="I15" s="59" t="s">
        <v>31</v>
      </c>
      <c r="J15" s="60">
        <f>SUM(L16:O16)</f>
        <v>3</v>
      </c>
      <c r="K15" s="57">
        <f t="shared" si="1"/>
        <v>380</v>
      </c>
      <c r="L15" s="56">
        <v>96</v>
      </c>
      <c r="M15" s="56">
        <v>96</v>
      </c>
      <c r="N15" s="56">
        <v>94</v>
      </c>
      <c r="O15" s="56">
        <v>94</v>
      </c>
      <c r="P15" s="124" t="s">
        <v>99</v>
      </c>
      <c r="Q15" s="120">
        <v>6</v>
      </c>
    </row>
    <row r="16" spans="1:17" x14ac:dyDescent="0.25">
      <c r="A16" s="121"/>
      <c r="B16" s="123"/>
      <c r="C16" s="51">
        <f>IF(C15&lt;O15,0,IF(C15=O15,1,2))</f>
        <v>2</v>
      </c>
      <c r="D16" s="51">
        <f>IF(D15&lt;N15,0,IF(D15=N15,1,2))</f>
        <v>1</v>
      </c>
      <c r="E16" s="51">
        <f>IF(E15&lt;M15,0,IF(E15=M15,1,2))</f>
        <v>0</v>
      </c>
      <c r="F16" s="51">
        <f>IF(F15&lt;L15,0,IF(F15=L15,1,2))</f>
        <v>2</v>
      </c>
      <c r="G16" s="52"/>
      <c r="H16" s="53"/>
      <c r="I16" s="54"/>
      <c r="J16" s="55"/>
      <c r="K16" s="52"/>
      <c r="L16" s="51">
        <f>IF(L15&lt;F15,0,IF(L15=F15,1,2))</f>
        <v>0</v>
      </c>
      <c r="M16" s="51">
        <f>IF(M15&lt;E15,0,IF(M15=E15,1,2))</f>
        <v>2</v>
      </c>
      <c r="N16" s="51">
        <f>IF(N15&lt;D15,0,IF(N15=D15,1,2))</f>
        <v>1</v>
      </c>
      <c r="O16" s="51">
        <f>IF(O15&lt;C15,0,IF(O15=C15,1,2))</f>
        <v>0</v>
      </c>
      <c r="P16" s="125"/>
      <c r="Q16" s="121"/>
    </row>
    <row r="17" spans="1:24" x14ac:dyDescent="0.25">
      <c r="A17" s="23"/>
      <c r="B17" s="162" t="str">
        <f>IF(H17=J17,"Stechen","Kein Stechen erforderlich")</f>
        <v>Kein Stechen erforderlich</v>
      </c>
      <c r="C17" s="163"/>
      <c r="D17" s="164"/>
      <c r="E17" s="165" t="s">
        <v>10</v>
      </c>
      <c r="F17" s="166"/>
      <c r="G17" s="61">
        <f>G15+G13+G11</f>
        <v>1162</v>
      </c>
      <c r="H17" s="24">
        <f>H15+H13+H11</f>
        <v>10</v>
      </c>
      <c r="I17" s="25" t="s">
        <v>31</v>
      </c>
      <c r="J17" s="62">
        <f>J15+J13+J11</f>
        <v>14</v>
      </c>
      <c r="K17" s="61">
        <f>K15+K13+K11</f>
        <v>1164</v>
      </c>
      <c r="L17" s="165" t="s">
        <v>10</v>
      </c>
      <c r="M17" s="166"/>
      <c r="N17" s="167" t="str">
        <f>IF(H17=J17,"Stechen","Kein Stechen erforderlich")</f>
        <v>Kein Stechen erforderlich</v>
      </c>
      <c r="O17" s="168"/>
      <c r="P17" s="169"/>
      <c r="Q17" s="23"/>
    </row>
    <row r="18" spans="1:24" ht="15.75" thickBot="1" x14ac:dyDescent="0.3">
      <c r="A18" s="97"/>
      <c r="B18" s="97"/>
      <c r="C18" s="97"/>
      <c r="D18" s="97"/>
      <c r="E18" s="97"/>
      <c r="F18" s="97"/>
      <c r="G18" s="97"/>
      <c r="H18" s="97"/>
      <c r="I18" s="97"/>
      <c r="J18" s="97"/>
      <c r="K18" s="97"/>
      <c r="L18" s="97"/>
      <c r="M18" s="97"/>
      <c r="N18" s="97"/>
      <c r="O18" s="97"/>
      <c r="P18" s="97"/>
      <c r="Q18" s="97"/>
    </row>
    <row r="19" spans="1:24" ht="15.75" thickBot="1" x14ac:dyDescent="0.3">
      <c r="B19" s="112"/>
      <c r="C19" s="113"/>
      <c r="D19" s="113"/>
      <c r="E19" s="114" t="s">
        <v>32</v>
      </c>
      <c r="F19" s="115"/>
      <c r="G19" s="114" t="s">
        <v>33</v>
      </c>
      <c r="H19" s="116"/>
      <c r="I19" s="115"/>
      <c r="J19" s="114" t="s">
        <v>34</v>
      </c>
      <c r="K19" s="115"/>
      <c r="L19" s="114" t="s">
        <v>35</v>
      </c>
      <c r="M19" s="115"/>
      <c r="N19" s="113"/>
      <c r="O19" s="113"/>
      <c r="P19" s="117"/>
    </row>
    <row r="20" spans="1:24" x14ac:dyDescent="0.25">
      <c r="A20" s="134" t="s">
        <v>30</v>
      </c>
      <c r="B20" s="134"/>
      <c r="C20" s="135" t="s">
        <v>36</v>
      </c>
      <c r="D20" s="135"/>
      <c r="E20" s="26">
        <v>1</v>
      </c>
      <c r="F20" s="27">
        <v>2</v>
      </c>
      <c r="G20" s="26">
        <v>3</v>
      </c>
      <c r="H20" s="136">
        <v>4</v>
      </c>
      <c r="I20" s="137"/>
      <c r="J20" s="26">
        <v>5</v>
      </c>
      <c r="K20" s="27">
        <v>6</v>
      </c>
      <c r="L20" s="26">
        <v>7</v>
      </c>
      <c r="M20" s="27">
        <v>8</v>
      </c>
      <c r="N20" s="135" t="s">
        <v>36</v>
      </c>
      <c r="O20" s="135"/>
      <c r="P20" s="138" t="s">
        <v>30</v>
      </c>
      <c r="Q20" s="138"/>
    </row>
    <row r="21" spans="1:24" x14ac:dyDescent="0.25">
      <c r="A21" s="104">
        <v>0</v>
      </c>
      <c r="B21" s="95" t="s">
        <v>37</v>
      </c>
      <c r="C21" s="97" t="s">
        <v>38</v>
      </c>
      <c r="D21" s="97"/>
      <c r="E21" s="28"/>
      <c r="F21" s="29"/>
      <c r="G21" s="28"/>
      <c r="H21" s="98"/>
      <c r="I21" s="99"/>
      <c r="J21" s="28"/>
      <c r="K21" s="29"/>
      <c r="L21" s="28"/>
      <c r="M21" s="29"/>
      <c r="N21" s="100" t="s">
        <v>38</v>
      </c>
      <c r="O21" s="97"/>
      <c r="P21" s="108" t="s">
        <v>37</v>
      </c>
      <c r="Q21" s="104">
        <v>0</v>
      </c>
      <c r="U21" t="str">
        <f>A9</f>
        <v>SV Krieglach</v>
      </c>
      <c r="V21" s="63">
        <f>G17</f>
        <v>1162</v>
      </c>
      <c r="W21">
        <f>H17</f>
        <v>10</v>
      </c>
      <c r="X21">
        <f>G9</f>
        <v>0</v>
      </c>
    </row>
    <row r="22" spans="1:24" x14ac:dyDescent="0.25">
      <c r="A22" s="105"/>
      <c r="B22" s="96"/>
      <c r="C22" s="97" t="s">
        <v>30</v>
      </c>
      <c r="D22" s="101"/>
      <c r="E22" s="30"/>
      <c r="F22" s="31"/>
      <c r="G22" s="30"/>
      <c r="H22" s="118"/>
      <c r="I22" s="119"/>
      <c r="J22" s="30"/>
      <c r="K22" s="31"/>
      <c r="L22" s="30" t="s">
        <v>39</v>
      </c>
      <c r="M22" s="31" t="s">
        <v>39</v>
      </c>
      <c r="N22" s="100" t="s">
        <v>30</v>
      </c>
      <c r="O22" s="97"/>
      <c r="P22" s="109"/>
      <c r="Q22" s="105"/>
      <c r="U22" t="str">
        <f>B11</f>
        <v>Schrittwieser Daniel</v>
      </c>
      <c r="V22" s="63">
        <f>G11</f>
        <v>394</v>
      </c>
      <c r="W22" s="63">
        <f>H11</f>
        <v>5</v>
      </c>
    </row>
    <row r="23" spans="1:24" x14ac:dyDescent="0.25">
      <c r="A23" s="104">
        <v>0</v>
      </c>
      <c r="B23" s="95" t="s">
        <v>40</v>
      </c>
      <c r="C23" s="97" t="s">
        <v>38</v>
      </c>
      <c r="D23" s="97"/>
      <c r="E23" s="28"/>
      <c r="F23" s="29"/>
      <c r="G23" s="28"/>
      <c r="H23" s="98"/>
      <c r="I23" s="99"/>
      <c r="J23" s="28"/>
      <c r="K23" s="29"/>
      <c r="L23" s="28"/>
      <c r="M23" s="29"/>
      <c r="N23" s="100" t="s">
        <v>38</v>
      </c>
      <c r="O23" s="97"/>
      <c r="P23" s="108" t="s">
        <v>40</v>
      </c>
      <c r="Q23" s="104">
        <v>0</v>
      </c>
      <c r="U23" t="str">
        <f>B13</f>
        <v>Neuburger Martin</v>
      </c>
      <c r="V23" s="63">
        <f>G13</f>
        <v>386</v>
      </c>
      <c r="W23" s="63">
        <f>H13</f>
        <v>0</v>
      </c>
    </row>
    <row r="24" spans="1:24" x14ac:dyDescent="0.25">
      <c r="A24" s="105"/>
      <c r="B24" s="96"/>
      <c r="C24" s="97" t="s">
        <v>30</v>
      </c>
      <c r="D24" s="101"/>
      <c r="E24" s="32" t="s">
        <v>39</v>
      </c>
      <c r="F24" s="33" t="s">
        <v>39</v>
      </c>
      <c r="G24" s="32" t="s">
        <v>39</v>
      </c>
      <c r="H24" s="102" t="s">
        <v>39</v>
      </c>
      <c r="I24" s="103" t="s">
        <v>39</v>
      </c>
      <c r="J24" s="32" t="s">
        <v>39</v>
      </c>
      <c r="K24" s="33" t="s">
        <v>39</v>
      </c>
      <c r="L24" s="32" t="s">
        <v>39</v>
      </c>
      <c r="M24" s="33" t="s">
        <v>39</v>
      </c>
      <c r="N24" s="100" t="s">
        <v>30</v>
      </c>
      <c r="O24" s="97"/>
      <c r="P24" s="109"/>
      <c r="Q24" s="105"/>
      <c r="U24" t="str">
        <f>B15</f>
        <v>Mazilo Harald</v>
      </c>
      <c r="V24" s="63">
        <f>G15</f>
        <v>382</v>
      </c>
      <c r="W24" s="63">
        <f>H15</f>
        <v>5</v>
      </c>
    </row>
    <row r="25" spans="1:24" x14ac:dyDescent="0.25">
      <c r="A25" s="104">
        <v>0</v>
      </c>
      <c r="B25" s="95" t="s">
        <v>41</v>
      </c>
      <c r="C25" s="97" t="s">
        <v>38</v>
      </c>
      <c r="D25" s="97"/>
      <c r="E25" s="34"/>
      <c r="F25" s="35"/>
      <c r="G25" s="34"/>
      <c r="H25" s="106"/>
      <c r="I25" s="107"/>
      <c r="J25" s="34"/>
      <c r="K25" s="35"/>
      <c r="L25" s="34"/>
      <c r="M25" s="35"/>
      <c r="N25" s="100" t="s">
        <v>38</v>
      </c>
      <c r="O25" s="97"/>
      <c r="P25" s="108" t="s">
        <v>41</v>
      </c>
      <c r="Q25" s="104">
        <v>0</v>
      </c>
      <c r="U25" t="str">
        <f>L9</f>
        <v>SV Knittelfeld</v>
      </c>
      <c r="V25" s="63">
        <f>K17</f>
        <v>1164</v>
      </c>
      <c r="W25" s="63">
        <f>J17</f>
        <v>14</v>
      </c>
      <c r="X25">
        <f>K9</f>
        <v>3</v>
      </c>
    </row>
    <row r="26" spans="1:24" ht="15.75" thickBot="1" x14ac:dyDescent="0.3">
      <c r="A26" s="105"/>
      <c r="B26" s="96"/>
      <c r="C26" s="97" t="s">
        <v>30</v>
      </c>
      <c r="D26" s="97"/>
      <c r="E26" s="36" t="s">
        <v>39</v>
      </c>
      <c r="F26" s="37" t="s">
        <v>39</v>
      </c>
      <c r="G26" s="36" t="s">
        <v>39</v>
      </c>
      <c r="H26" s="110" t="s">
        <v>39</v>
      </c>
      <c r="I26" s="111" t="s">
        <v>39</v>
      </c>
      <c r="J26" s="36" t="s">
        <v>39</v>
      </c>
      <c r="K26" s="37" t="s">
        <v>39</v>
      </c>
      <c r="L26" s="36" t="s">
        <v>39</v>
      </c>
      <c r="M26" s="37" t="s">
        <v>39</v>
      </c>
      <c r="N26" s="97" t="s">
        <v>30</v>
      </c>
      <c r="O26" s="97"/>
      <c r="P26" s="109"/>
      <c r="Q26" s="105"/>
      <c r="U26" t="str">
        <f>P11</f>
        <v>Cermak Romina</v>
      </c>
      <c r="V26" s="63">
        <f>K11</f>
        <v>391</v>
      </c>
      <c r="W26" s="63">
        <f>J11</f>
        <v>3</v>
      </c>
    </row>
    <row r="27" spans="1:24" x14ac:dyDescent="0.25">
      <c r="A27" s="38"/>
      <c r="C27" s="39"/>
      <c r="D27" s="40">
        <v>1</v>
      </c>
      <c r="E27" s="40">
        <v>1</v>
      </c>
      <c r="F27" s="40">
        <v>0</v>
      </c>
      <c r="G27" s="40">
        <v>0</v>
      </c>
      <c r="H27" s="40">
        <v>2</v>
      </c>
      <c r="I27" s="41"/>
      <c r="J27" s="40">
        <v>1</v>
      </c>
      <c r="K27" s="40">
        <v>0</v>
      </c>
      <c r="L27" s="40">
        <v>0</v>
      </c>
      <c r="M27" s="40">
        <v>0</v>
      </c>
      <c r="N27" s="42">
        <v>1</v>
      </c>
      <c r="O27" s="43"/>
      <c r="Q27" s="38"/>
      <c r="U27" t="str">
        <f>P13</f>
        <v>Hoffelner Johannes</v>
      </c>
      <c r="V27" s="63">
        <f>K13</f>
        <v>393</v>
      </c>
      <c r="W27" s="63">
        <f t="shared" ref="W27:W28" si="2">J12</f>
        <v>0</v>
      </c>
    </row>
    <row r="28" spans="1:24" x14ac:dyDescent="0.25">
      <c r="A28" s="140" t="s">
        <v>60</v>
      </c>
      <c r="B28" s="140"/>
      <c r="C28" s="140"/>
      <c r="D28" s="140"/>
      <c r="E28" s="140"/>
      <c r="F28" s="140"/>
      <c r="G28" s="140"/>
      <c r="H28" s="140"/>
      <c r="I28" s="140"/>
      <c r="J28" s="140"/>
      <c r="K28" s="140"/>
      <c r="L28" s="140"/>
      <c r="M28" s="140"/>
      <c r="N28" s="140"/>
      <c r="O28" s="140"/>
      <c r="P28" s="140"/>
      <c r="Q28" s="140"/>
      <c r="U28" t="str">
        <f>P15</f>
        <v>Freitag Laura</v>
      </c>
      <c r="V28" s="63">
        <f>K15</f>
        <v>380</v>
      </c>
      <c r="W28" s="63">
        <f t="shared" si="2"/>
        <v>8</v>
      </c>
    </row>
    <row r="29" spans="1:24" x14ac:dyDescent="0.25">
      <c r="S29" s="81"/>
      <c r="U29" t="str">
        <f>A30</f>
        <v>SV Feistritztal</v>
      </c>
      <c r="V29" s="63">
        <f>G38</f>
        <v>1173</v>
      </c>
      <c r="W29" s="63">
        <f>H38</f>
        <v>24</v>
      </c>
      <c r="X29">
        <f>G30</f>
        <v>3</v>
      </c>
    </row>
    <row r="30" spans="1:24" ht="15.75" thickBot="1" x14ac:dyDescent="0.3">
      <c r="A30" s="170" t="s">
        <v>74</v>
      </c>
      <c r="B30" s="171"/>
      <c r="C30" s="171"/>
      <c r="D30" s="171"/>
      <c r="E30" s="171"/>
      <c r="F30" s="172"/>
      <c r="G30" s="16">
        <v>3</v>
      </c>
      <c r="H30" s="97" t="s">
        <v>21</v>
      </c>
      <c r="I30" s="97"/>
      <c r="J30" s="97"/>
      <c r="K30" s="16">
        <v>0</v>
      </c>
      <c r="L30" s="170" t="s">
        <v>62</v>
      </c>
      <c r="M30" s="171"/>
      <c r="N30" s="171"/>
      <c r="O30" s="171"/>
      <c r="P30" s="171"/>
      <c r="Q30" s="172"/>
      <c r="U30" t="str">
        <f>B32</f>
        <v>Strempfl Martin</v>
      </c>
      <c r="V30" s="63">
        <f>G32</f>
        <v>397</v>
      </c>
      <c r="W30" s="63">
        <f>H32</f>
        <v>8</v>
      </c>
    </row>
    <row r="31" spans="1:24" ht="15.75" thickBot="1" x14ac:dyDescent="0.3">
      <c r="A31" s="17" t="s">
        <v>24</v>
      </c>
      <c r="B31" s="18" t="s">
        <v>25</v>
      </c>
      <c r="C31" s="19" t="s">
        <v>26</v>
      </c>
      <c r="D31" s="19" t="s">
        <v>27</v>
      </c>
      <c r="E31" s="19" t="s">
        <v>28</v>
      </c>
      <c r="F31" s="19" t="s">
        <v>29</v>
      </c>
      <c r="G31" s="18" t="s">
        <v>30</v>
      </c>
      <c r="H31" s="20"/>
      <c r="I31" s="20"/>
      <c r="J31" s="20"/>
      <c r="K31" s="21"/>
      <c r="L31" s="19" t="s">
        <v>29</v>
      </c>
      <c r="M31" s="19" t="s">
        <v>28</v>
      </c>
      <c r="N31" s="19" t="s">
        <v>27</v>
      </c>
      <c r="O31" s="19" t="s">
        <v>26</v>
      </c>
      <c r="P31" s="21" t="s">
        <v>25</v>
      </c>
      <c r="Q31" s="22" t="s">
        <v>24</v>
      </c>
      <c r="U31" t="str">
        <f>B34</f>
        <v>Mörth Stefanie</v>
      </c>
      <c r="V31" s="63">
        <f>G34</f>
        <v>386</v>
      </c>
      <c r="W31" s="63">
        <f>H34</f>
        <v>8</v>
      </c>
    </row>
    <row r="32" spans="1:24" ht="15" customHeight="1" x14ac:dyDescent="0.25">
      <c r="A32" s="139">
        <v>1</v>
      </c>
      <c r="B32" s="122" t="s">
        <v>103</v>
      </c>
      <c r="C32" s="46">
        <v>100</v>
      </c>
      <c r="D32" s="46">
        <v>99</v>
      </c>
      <c r="E32" s="46">
        <v>98</v>
      </c>
      <c r="F32" s="46">
        <v>100</v>
      </c>
      <c r="G32" s="47">
        <f>SUM(C32:F32)</f>
        <v>397</v>
      </c>
      <c r="H32" s="48">
        <f>SUM(C33:F33)</f>
        <v>8</v>
      </c>
      <c r="I32" s="49" t="s">
        <v>31</v>
      </c>
      <c r="J32" s="50">
        <f>SUM(L33:O33)</f>
        <v>0</v>
      </c>
      <c r="K32" s="47">
        <f>SUM(L32:O32)</f>
        <v>375</v>
      </c>
      <c r="L32" s="46">
        <v>95</v>
      </c>
      <c r="M32" s="46">
        <v>95</v>
      </c>
      <c r="N32" s="46">
        <v>91</v>
      </c>
      <c r="O32" s="46">
        <v>94</v>
      </c>
      <c r="P32" s="147" t="s">
        <v>64</v>
      </c>
      <c r="Q32" s="139">
        <v>2</v>
      </c>
      <c r="U32" t="str">
        <f>B36</f>
        <v>Matzer Madeleine</v>
      </c>
      <c r="V32" s="63">
        <f>G36</f>
        <v>390</v>
      </c>
      <c r="W32" s="63">
        <f>H36</f>
        <v>8</v>
      </c>
    </row>
    <row r="33" spans="1:24" ht="15" customHeight="1" x14ac:dyDescent="0.25">
      <c r="A33" s="121"/>
      <c r="B33" s="123"/>
      <c r="C33" s="51">
        <f>IF(C32&lt;O32,0,IF(C32=O32,1,2))</f>
        <v>2</v>
      </c>
      <c r="D33" s="51">
        <f>IF(D32&lt;N32,0,IF(D32=N32,1,2))</f>
        <v>2</v>
      </c>
      <c r="E33" s="51">
        <f>IF(E32&lt;M32,0,IF(E32=M32,1,2))</f>
        <v>2</v>
      </c>
      <c r="F33" s="51">
        <f>IF(F32&lt;L32,0,IF(F32=L32,1,2))</f>
        <v>2</v>
      </c>
      <c r="G33" s="52"/>
      <c r="H33" s="53"/>
      <c r="I33" s="54"/>
      <c r="J33" s="55"/>
      <c r="K33" s="52"/>
      <c r="L33" s="51">
        <f>IF(L32&lt;F32,0,IF(L32=F32,1,2))</f>
        <v>0</v>
      </c>
      <c r="M33" s="51">
        <f>IF(M32&lt;E32,0,IF(M32=E32,1,2))</f>
        <v>0</v>
      </c>
      <c r="N33" s="51">
        <f>IF(N32&lt;D32,0,IF(N32=D32,1,2))</f>
        <v>0</v>
      </c>
      <c r="O33" s="51">
        <f>IF(O32&lt;C32,0,IF(O32=C32,1,2))</f>
        <v>0</v>
      </c>
      <c r="P33" s="148"/>
      <c r="Q33" s="121"/>
      <c r="U33" t="str">
        <f>L30</f>
        <v>SV Kainisch</v>
      </c>
      <c r="V33" s="63">
        <f>K38</f>
        <v>1098</v>
      </c>
      <c r="W33" s="63">
        <f>J38</f>
        <v>0</v>
      </c>
      <c r="X33">
        <f>K30</f>
        <v>0</v>
      </c>
    </row>
    <row r="34" spans="1:24" ht="15" customHeight="1" x14ac:dyDescent="0.25">
      <c r="A34" s="120">
        <v>2</v>
      </c>
      <c r="B34" s="122" t="s">
        <v>19</v>
      </c>
      <c r="C34" s="56">
        <v>98</v>
      </c>
      <c r="D34" s="56">
        <v>96</v>
      </c>
      <c r="E34" s="56">
        <v>94</v>
      </c>
      <c r="F34" s="56">
        <v>98</v>
      </c>
      <c r="G34" s="57">
        <f t="shared" ref="G34" si="3">SUM(C34:F34)</f>
        <v>386</v>
      </c>
      <c r="H34" s="58">
        <f>SUM(C35:F35)</f>
        <v>8</v>
      </c>
      <c r="I34" s="59" t="s">
        <v>31</v>
      </c>
      <c r="J34" s="60">
        <f>SUM(L35:O35)</f>
        <v>0</v>
      </c>
      <c r="K34" s="57">
        <f t="shared" ref="K34" si="4">SUM(L34:O34)</f>
        <v>362</v>
      </c>
      <c r="L34" s="56">
        <v>92</v>
      </c>
      <c r="M34" s="56">
        <v>92</v>
      </c>
      <c r="N34" s="56">
        <v>86</v>
      </c>
      <c r="O34" s="56">
        <v>92</v>
      </c>
      <c r="P34" s="124" t="s">
        <v>70</v>
      </c>
      <c r="Q34" s="120">
        <v>4</v>
      </c>
      <c r="U34" t="str">
        <f>P32</f>
        <v>Illmayr Daniel</v>
      </c>
      <c r="V34" s="63">
        <f>K32</f>
        <v>375</v>
      </c>
      <c r="W34" s="63">
        <f>J32</f>
        <v>0</v>
      </c>
    </row>
    <row r="35" spans="1:24" ht="15" customHeight="1" x14ac:dyDescent="0.25">
      <c r="A35" s="121"/>
      <c r="B35" s="123"/>
      <c r="C35" s="51">
        <f>IF(C34&lt;O34,0,IF(C34=O34,1,2))</f>
        <v>2</v>
      </c>
      <c r="D35" s="51">
        <f>IF(D34&lt;N34,0,IF(D34=N34,1,2))</f>
        <v>2</v>
      </c>
      <c r="E35" s="51">
        <f>IF(E34&lt;M34,0,IF(E34=M34,1,2))</f>
        <v>2</v>
      </c>
      <c r="F35" s="51">
        <f>IF(F34&lt;L34,0,IF(F34=L34,1,2))</f>
        <v>2</v>
      </c>
      <c r="G35" s="52"/>
      <c r="H35" s="53"/>
      <c r="I35" s="54"/>
      <c r="J35" s="55"/>
      <c r="K35" s="52"/>
      <c r="L35" s="51">
        <f>IF(L34&lt;F34,0,IF(L34=F34,1,2))</f>
        <v>0</v>
      </c>
      <c r="M35" s="51">
        <f>IF(M34&lt;E34,0,IF(M34=E34,1,2))</f>
        <v>0</v>
      </c>
      <c r="N35" s="51">
        <f>IF(N34&lt;D34,0,IF(N34=D34,1,2))</f>
        <v>0</v>
      </c>
      <c r="O35" s="51">
        <f>IF(O34&lt;C34,0,IF(O34=C34,1,2))</f>
        <v>0</v>
      </c>
      <c r="P35" s="125"/>
      <c r="Q35" s="121"/>
      <c r="U35" t="str">
        <f>P34</f>
        <v>Hofer Antonia</v>
      </c>
      <c r="V35" s="63">
        <f>K34</f>
        <v>362</v>
      </c>
      <c r="W35" s="63">
        <f>J34</f>
        <v>0</v>
      </c>
    </row>
    <row r="36" spans="1:24" ht="15" customHeight="1" x14ac:dyDescent="0.25">
      <c r="A36" s="120">
        <v>3</v>
      </c>
      <c r="B36" s="122" t="s">
        <v>102</v>
      </c>
      <c r="C36" s="56">
        <v>96</v>
      </c>
      <c r="D36" s="56">
        <v>99</v>
      </c>
      <c r="E36" s="56">
        <v>98</v>
      </c>
      <c r="F36" s="56">
        <v>97</v>
      </c>
      <c r="G36" s="57">
        <f t="shared" ref="G36" si="5">SUM(C36:F36)</f>
        <v>390</v>
      </c>
      <c r="H36" s="58">
        <f>SUM(C37:F37)</f>
        <v>8</v>
      </c>
      <c r="I36" s="59" t="s">
        <v>31</v>
      </c>
      <c r="J36" s="60">
        <f>SUM(L37:O37)</f>
        <v>0</v>
      </c>
      <c r="K36" s="57">
        <f t="shared" ref="K36" si="6">SUM(L36:O36)</f>
        <v>361</v>
      </c>
      <c r="L36" s="56">
        <v>92</v>
      </c>
      <c r="M36" s="56">
        <v>94</v>
      </c>
      <c r="N36" s="56">
        <v>85</v>
      </c>
      <c r="O36" s="56">
        <v>90</v>
      </c>
      <c r="P36" s="124" t="s">
        <v>88</v>
      </c>
      <c r="Q36" s="120">
        <v>6</v>
      </c>
      <c r="U36" t="str">
        <f>P36</f>
        <v>Haim Andreas</v>
      </c>
      <c r="V36" s="63">
        <f>K36</f>
        <v>361</v>
      </c>
      <c r="W36" s="63">
        <f>J36</f>
        <v>0</v>
      </c>
    </row>
    <row r="37" spans="1:24" ht="15" customHeight="1" x14ac:dyDescent="0.25">
      <c r="A37" s="121"/>
      <c r="B37" s="123"/>
      <c r="C37" s="51">
        <f>IF(C36&lt;O36,0,IF(C36=O36,1,2))</f>
        <v>2</v>
      </c>
      <c r="D37" s="51">
        <f>IF(D36&lt;N36,0,IF(D36=N36,1,2))</f>
        <v>2</v>
      </c>
      <c r="E37" s="51">
        <f>IF(E36&lt;M36,0,IF(E36=M36,1,2))</f>
        <v>2</v>
      </c>
      <c r="F37" s="51">
        <f>IF(F36&lt;L36,0,IF(F36=L36,1,2))</f>
        <v>2</v>
      </c>
      <c r="G37" s="52"/>
      <c r="H37" s="53"/>
      <c r="I37" s="54"/>
      <c r="J37" s="55"/>
      <c r="K37" s="52"/>
      <c r="L37" s="51">
        <f>IF(L36&lt;F36,0,IF(L36=F36,1,2))</f>
        <v>0</v>
      </c>
      <c r="M37" s="51">
        <f>IF(M36&lt;E36,0,IF(M36=E36,1,2))</f>
        <v>0</v>
      </c>
      <c r="N37" s="51">
        <f>IF(N36&lt;D36,0,IF(N36=D36,1,2))</f>
        <v>0</v>
      </c>
      <c r="O37" s="51">
        <f>IF(O36&lt;C36,0,IF(O36=C36,1,2))</f>
        <v>0</v>
      </c>
      <c r="P37" s="125"/>
      <c r="Q37" s="121"/>
      <c r="U37" t="str">
        <f>A51</f>
        <v>SV Raika Langenwang</v>
      </c>
      <c r="V37" s="63">
        <f>G59</f>
        <v>1133</v>
      </c>
      <c r="W37" s="63">
        <f>H59</f>
        <v>3</v>
      </c>
      <c r="X37">
        <f>G51</f>
        <v>0</v>
      </c>
    </row>
    <row r="38" spans="1:24" x14ac:dyDescent="0.25">
      <c r="A38" s="23"/>
      <c r="B38" s="162" t="str">
        <f>IF(H38=J38,"Stechen","Kein Stechen erforderlich")</f>
        <v>Kein Stechen erforderlich</v>
      </c>
      <c r="C38" s="163"/>
      <c r="D38" s="164"/>
      <c r="E38" s="165" t="s">
        <v>10</v>
      </c>
      <c r="F38" s="166"/>
      <c r="G38" s="61">
        <f>G36+G34+G32</f>
        <v>1173</v>
      </c>
      <c r="H38" s="24">
        <f>H36+H34+H32</f>
        <v>24</v>
      </c>
      <c r="I38" s="25" t="s">
        <v>31</v>
      </c>
      <c r="J38" s="62">
        <f>J36+J34+J32</f>
        <v>0</v>
      </c>
      <c r="K38" s="61">
        <f>K36+K34+K32</f>
        <v>1098</v>
      </c>
      <c r="L38" s="165" t="s">
        <v>10</v>
      </c>
      <c r="M38" s="166"/>
      <c r="N38" s="167" t="str">
        <f>IF(H38=J38,"Stechen","Kein Stechen erforderlich")</f>
        <v>Kein Stechen erforderlich</v>
      </c>
      <c r="O38" s="168"/>
      <c r="P38" s="169"/>
      <c r="Q38" s="23"/>
      <c r="U38" t="str">
        <f>B53</f>
        <v>Geisler Michael</v>
      </c>
      <c r="V38" s="63">
        <f>G53</f>
        <v>387</v>
      </c>
      <c r="W38" s="63">
        <f>H53</f>
        <v>1</v>
      </c>
    </row>
    <row r="39" spans="1:24" ht="15.75" thickBot="1" x14ac:dyDescent="0.3">
      <c r="A39" s="97"/>
      <c r="B39" s="97"/>
      <c r="C39" s="97"/>
      <c r="D39" s="97"/>
      <c r="E39" s="97"/>
      <c r="F39" s="97"/>
      <c r="G39" s="97"/>
      <c r="H39" s="97"/>
      <c r="I39" s="97"/>
      <c r="J39" s="97"/>
      <c r="K39" s="97"/>
      <c r="L39" s="97"/>
      <c r="M39" s="97"/>
      <c r="N39" s="97"/>
      <c r="O39" s="97"/>
      <c r="P39" s="97"/>
      <c r="Q39" s="97"/>
      <c r="U39" t="str">
        <f>B55</f>
        <v>Geisler Daniel</v>
      </c>
      <c r="V39" s="63">
        <f>G55</f>
        <v>374</v>
      </c>
      <c r="W39" s="63">
        <f>H55</f>
        <v>0</v>
      </c>
    </row>
    <row r="40" spans="1:24" ht="15.75" thickBot="1" x14ac:dyDescent="0.3">
      <c r="B40" s="112" t="s">
        <v>39</v>
      </c>
      <c r="C40" s="113"/>
      <c r="D40" s="113"/>
      <c r="E40" s="114" t="s">
        <v>32</v>
      </c>
      <c r="F40" s="115"/>
      <c r="G40" s="114" t="s">
        <v>33</v>
      </c>
      <c r="H40" s="116"/>
      <c r="I40" s="115"/>
      <c r="J40" s="114" t="s">
        <v>34</v>
      </c>
      <c r="K40" s="115"/>
      <c r="L40" s="114" t="s">
        <v>35</v>
      </c>
      <c r="M40" s="115"/>
      <c r="N40" s="113" t="s">
        <v>39</v>
      </c>
      <c r="O40" s="113"/>
      <c r="P40" s="117"/>
      <c r="U40" t="str">
        <f>B57</f>
        <v>Wurzwallner Peter</v>
      </c>
      <c r="V40" s="63">
        <f>G57</f>
        <v>372</v>
      </c>
      <c r="W40" s="63">
        <f>H57</f>
        <v>2</v>
      </c>
    </row>
    <row r="41" spans="1:24" x14ac:dyDescent="0.25">
      <c r="A41" s="134" t="s">
        <v>30</v>
      </c>
      <c r="B41" s="134"/>
      <c r="C41" s="135" t="s">
        <v>36</v>
      </c>
      <c r="D41" s="135"/>
      <c r="E41" s="26">
        <v>1</v>
      </c>
      <c r="F41" s="27">
        <v>2</v>
      </c>
      <c r="G41" s="26">
        <v>3</v>
      </c>
      <c r="H41" s="136">
        <v>4</v>
      </c>
      <c r="I41" s="137"/>
      <c r="J41" s="26">
        <v>5</v>
      </c>
      <c r="K41" s="27">
        <v>6</v>
      </c>
      <c r="L41" s="26">
        <v>7</v>
      </c>
      <c r="M41" s="27">
        <v>8</v>
      </c>
      <c r="N41" s="135" t="s">
        <v>36</v>
      </c>
      <c r="O41" s="135"/>
      <c r="P41" s="138" t="s">
        <v>30</v>
      </c>
      <c r="Q41" s="138"/>
      <c r="U41" t="str">
        <f>L51</f>
        <v>Brucker SV</v>
      </c>
      <c r="V41" s="63">
        <f>K59</f>
        <v>1166</v>
      </c>
      <c r="W41" s="63">
        <f>J59</f>
        <v>21</v>
      </c>
      <c r="X41">
        <f>K51</f>
        <v>3</v>
      </c>
    </row>
    <row r="42" spans="1:24" x14ac:dyDescent="0.25">
      <c r="A42" s="104">
        <v>0</v>
      </c>
      <c r="B42" s="95" t="s">
        <v>37</v>
      </c>
      <c r="C42" s="97" t="s">
        <v>38</v>
      </c>
      <c r="D42" s="97"/>
      <c r="E42" s="28"/>
      <c r="F42" s="29"/>
      <c r="G42" s="28"/>
      <c r="H42" s="98"/>
      <c r="I42" s="99"/>
      <c r="J42" s="28"/>
      <c r="K42" s="29"/>
      <c r="L42" s="28"/>
      <c r="M42" s="29"/>
      <c r="N42" s="100" t="s">
        <v>38</v>
      </c>
      <c r="O42" s="97"/>
      <c r="P42" s="108" t="s">
        <v>37</v>
      </c>
      <c r="Q42" s="104">
        <v>0</v>
      </c>
      <c r="U42" t="str">
        <f>P53</f>
        <v>Fölzer Verona</v>
      </c>
      <c r="V42" s="63">
        <f>K53</f>
        <v>396</v>
      </c>
      <c r="W42" s="63">
        <f>J53</f>
        <v>7</v>
      </c>
    </row>
    <row r="43" spans="1:24" x14ac:dyDescent="0.25">
      <c r="A43" s="105"/>
      <c r="B43" s="96"/>
      <c r="C43" s="97" t="s">
        <v>30</v>
      </c>
      <c r="D43" s="101"/>
      <c r="E43" s="30" t="s">
        <v>39</v>
      </c>
      <c r="F43" s="31" t="s">
        <v>39</v>
      </c>
      <c r="G43" s="30" t="s">
        <v>39</v>
      </c>
      <c r="H43" s="118" t="s">
        <v>39</v>
      </c>
      <c r="I43" s="119" t="s">
        <v>39</v>
      </c>
      <c r="J43" s="30" t="s">
        <v>39</v>
      </c>
      <c r="K43" s="31" t="s">
        <v>39</v>
      </c>
      <c r="L43" s="30" t="s">
        <v>39</v>
      </c>
      <c r="M43" s="31" t="s">
        <v>39</v>
      </c>
      <c r="N43" s="100" t="s">
        <v>30</v>
      </c>
      <c r="O43" s="97"/>
      <c r="P43" s="109"/>
      <c r="Q43" s="105"/>
      <c r="U43" t="str">
        <f>P55</f>
        <v>Weglehner Rafael</v>
      </c>
      <c r="V43" s="63">
        <f>K55</f>
        <v>388</v>
      </c>
      <c r="W43" s="63">
        <f>J55</f>
        <v>8</v>
      </c>
    </row>
    <row r="44" spans="1:24" x14ac:dyDescent="0.25">
      <c r="A44" s="104">
        <v>0</v>
      </c>
      <c r="B44" s="95" t="s">
        <v>40</v>
      </c>
      <c r="C44" s="97" t="s">
        <v>38</v>
      </c>
      <c r="D44" s="97"/>
      <c r="E44" s="28"/>
      <c r="F44" s="29"/>
      <c r="G44" s="28"/>
      <c r="H44" s="98"/>
      <c r="I44" s="99"/>
      <c r="J44" s="28"/>
      <c r="K44" s="29"/>
      <c r="L44" s="28"/>
      <c r="M44" s="29"/>
      <c r="N44" s="100" t="s">
        <v>38</v>
      </c>
      <c r="O44" s="97"/>
      <c r="P44" s="108" t="s">
        <v>40</v>
      </c>
      <c r="Q44" s="104">
        <v>0</v>
      </c>
      <c r="U44" t="str">
        <f>P57</f>
        <v>Hansmann Sophie</v>
      </c>
      <c r="V44" s="63">
        <f>K57</f>
        <v>382</v>
      </c>
      <c r="W44" s="63">
        <f>J57</f>
        <v>6</v>
      </c>
    </row>
    <row r="45" spans="1:24" x14ac:dyDescent="0.25">
      <c r="A45" s="105"/>
      <c r="B45" s="96"/>
      <c r="C45" s="97" t="s">
        <v>30</v>
      </c>
      <c r="D45" s="101"/>
      <c r="E45" s="32" t="s">
        <v>39</v>
      </c>
      <c r="F45" s="33" t="s">
        <v>39</v>
      </c>
      <c r="G45" s="32" t="s">
        <v>39</v>
      </c>
      <c r="H45" s="102" t="s">
        <v>39</v>
      </c>
      <c r="I45" s="103" t="s">
        <v>39</v>
      </c>
      <c r="J45" s="32" t="s">
        <v>39</v>
      </c>
      <c r="K45" s="33" t="s">
        <v>39</v>
      </c>
      <c r="L45" s="32" t="s">
        <v>39</v>
      </c>
      <c r="M45" s="33" t="s">
        <v>39</v>
      </c>
      <c r="N45" s="100" t="s">
        <v>30</v>
      </c>
      <c r="O45" s="97"/>
      <c r="P45" s="109"/>
      <c r="Q45" s="105"/>
      <c r="U45">
        <f>A70</f>
        <v>0</v>
      </c>
      <c r="V45" s="63">
        <f>G78</f>
        <v>0</v>
      </c>
      <c r="W45">
        <f>H78</f>
        <v>12</v>
      </c>
      <c r="X45">
        <f>G70</f>
        <v>0</v>
      </c>
    </row>
    <row r="46" spans="1:24" x14ac:dyDescent="0.25">
      <c r="A46" s="104">
        <v>0</v>
      </c>
      <c r="B46" s="95" t="s">
        <v>41</v>
      </c>
      <c r="C46" s="97" t="s">
        <v>38</v>
      </c>
      <c r="D46" s="97"/>
      <c r="E46" s="34"/>
      <c r="F46" s="35"/>
      <c r="G46" s="34"/>
      <c r="H46" s="106"/>
      <c r="I46" s="107"/>
      <c r="J46" s="34"/>
      <c r="K46" s="35"/>
      <c r="L46" s="34"/>
      <c r="M46" s="35"/>
      <c r="N46" s="100" t="s">
        <v>38</v>
      </c>
      <c r="O46" s="97"/>
      <c r="P46" s="108" t="s">
        <v>41</v>
      </c>
      <c r="Q46" s="104">
        <v>0</v>
      </c>
      <c r="U46">
        <f>B72</f>
        <v>0</v>
      </c>
      <c r="V46" s="63">
        <f>G72</f>
        <v>0</v>
      </c>
      <c r="W46" s="63">
        <f>H72</f>
        <v>4</v>
      </c>
    </row>
    <row r="47" spans="1:24" ht="15.75" thickBot="1" x14ac:dyDescent="0.3">
      <c r="A47" s="105"/>
      <c r="B47" s="96"/>
      <c r="C47" s="97" t="s">
        <v>30</v>
      </c>
      <c r="D47" s="97"/>
      <c r="E47" s="36" t="s">
        <v>39</v>
      </c>
      <c r="F47" s="37" t="s">
        <v>39</v>
      </c>
      <c r="G47" s="36" t="s">
        <v>39</v>
      </c>
      <c r="H47" s="110" t="s">
        <v>39</v>
      </c>
      <c r="I47" s="111" t="s">
        <v>39</v>
      </c>
      <c r="J47" s="36" t="s">
        <v>39</v>
      </c>
      <c r="K47" s="37" t="s">
        <v>39</v>
      </c>
      <c r="L47" s="36" t="s">
        <v>39</v>
      </c>
      <c r="M47" s="37" t="s">
        <v>39</v>
      </c>
      <c r="N47" s="97" t="s">
        <v>30</v>
      </c>
      <c r="O47" s="97"/>
      <c r="P47" s="109"/>
      <c r="Q47" s="105"/>
      <c r="U47">
        <f>B74</f>
        <v>0</v>
      </c>
      <c r="V47" s="63">
        <f>G74</f>
        <v>0</v>
      </c>
      <c r="W47" s="63">
        <f>H74</f>
        <v>4</v>
      </c>
    </row>
    <row r="48" spans="1:24" x14ac:dyDescent="0.25">
      <c r="A48" s="38"/>
      <c r="C48" s="39"/>
      <c r="D48" s="40">
        <v>0</v>
      </c>
      <c r="E48" s="40">
        <v>0</v>
      </c>
      <c r="F48" s="40">
        <v>0</v>
      </c>
      <c r="G48" s="40">
        <v>0</v>
      </c>
      <c r="H48" s="40">
        <v>0</v>
      </c>
      <c r="I48" s="41"/>
      <c r="J48" s="40">
        <v>0</v>
      </c>
      <c r="K48" s="40">
        <v>0</v>
      </c>
      <c r="L48" s="40">
        <v>0</v>
      </c>
      <c r="M48" s="40">
        <v>0</v>
      </c>
      <c r="N48" s="42">
        <v>0</v>
      </c>
      <c r="O48" s="43"/>
      <c r="Q48" s="38"/>
      <c r="U48">
        <f>B76</f>
        <v>0</v>
      </c>
      <c r="V48" s="63">
        <f>G76</f>
        <v>0</v>
      </c>
      <c r="W48" s="63">
        <f>H76</f>
        <v>4</v>
      </c>
    </row>
    <row r="49" spans="1:24" x14ac:dyDescent="0.25">
      <c r="A49" s="140" t="s">
        <v>61</v>
      </c>
      <c r="B49" s="140"/>
      <c r="C49" s="140"/>
      <c r="D49" s="140"/>
      <c r="E49" s="140"/>
      <c r="F49" s="140"/>
      <c r="G49" s="140"/>
      <c r="H49" s="140"/>
      <c r="I49" s="140"/>
      <c r="J49" s="140"/>
      <c r="K49" s="140"/>
      <c r="L49" s="140"/>
      <c r="M49" s="140"/>
      <c r="N49" s="140"/>
      <c r="O49" s="140"/>
      <c r="P49" s="140"/>
      <c r="Q49" s="140"/>
      <c r="U49">
        <f>L70</f>
        <v>0</v>
      </c>
      <c r="V49" s="63">
        <f>K78</f>
        <v>0</v>
      </c>
      <c r="W49" s="63">
        <f>J78</f>
        <v>12</v>
      </c>
      <c r="X49">
        <f>K70</f>
        <v>0</v>
      </c>
    </row>
    <row r="50" spans="1:24" x14ac:dyDescent="0.25">
      <c r="U50">
        <f>P72</f>
        <v>0</v>
      </c>
      <c r="V50" s="63">
        <f>K72</f>
        <v>0</v>
      </c>
      <c r="W50" s="63">
        <f>J72</f>
        <v>4</v>
      </c>
    </row>
    <row r="51" spans="1:24" ht="15.75" thickBot="1" x14ac:dyDescent="0.3">
      <c r="A51" s="170" t="s">
        <v>11</v>
      </c>
      <c r="B51" s="171"/>
      <c r="C51" s="171"/>
      <c r="D51" s="171"/>
      <c r="E51" s="171"/>
      <c r="F51" s="172"/>
      <c r="G51" s="16">
        <v>0</v>
      </c>
      <c r="H51" s="97" t="s">
        <v>21</v>
      </c>
      <c r="I51" s="97"/>
      <c r="J51" s="97"/>
      <c r="K51" s="16">
        <v>3</v>
      </c>
      <c r="L51" s="170" t="s">
        <v>73</v>
      </c>
      <c r="M51" s="171"/>
      <c r="N51" s="171"/>
      <c r="O51" s="171"/>
      <c r="P51" s="171"/>
      <c r="Q51" s="172"/>
      <c r="U51">
        <f>P74</f>
        <v>0</v>
      </c>
      <c r="V51" s="63">
        <f>K74</f>
        <v>0</v>
      </c>
      <c r="W51" s="63">
        <f>J74</f>
        <v>4</v>
      </c>
    </row>
    <row r="52" spans="1:24" ht="15.75" thickBot="1" x14ac:dyDescent="0.3">
      <c r="A52" s="17" t="s">
        <v>24</v>
      </c>
      <c r="B52" s="18"/>
      <c r="C52" s="19" t="s">
        <v>26</v>
      </c>
      <c r="D52" s="19" t="s">
        <v>27</v>
      </c>
      <c r="E52" s="19" t="s">
        <v>28</v>
      </c>
      <c r="F52" s="19" t="s">
        <v>29</v>
      </c>
      <c r="G52" s="18" t="s">
        <v>30</v>
      </c>
      <c r="H52" s="20"/>
      <c r="I52" s="20"/>
      <c r="J52" s="20"/>
      <c r="K52" s="21"/>
      <c r="L52" s="19" t="s">
        <v>29</v>
      </c>
      <c r="M52" s="19" t="s">
        <v>28</v>
      </c>
      <c r="N52" s="19" t="s">
        <v>27</v>
      </c>
      <c r="O52" s="19" t="s">
        <v>26</v>
      </c>
      <c r="P52" s="21" t="s">
        <v>25</v>
      </c>
      <c r="Q52" s="22" t="s">
        <v>24</v>
      </c>
      <c r="U52">
        <f>P76</f>
        <v>0</v>
      </c>
      <c r="V52" s="63">
        <f>K76</f>
        <v>0</v>
      </c>
      <c r="W52" s="63">
        <f>J76</f>
        <v>4</v>
      </c>
    </row>
    <row r="53" spans="1:24" ht="15" customHeight="1" x14ac:dyDescent="0.25">
      <c r="A53" s="139">
        <v>1</v>
      </c>
      <c r="B53" s="122" t="s">
        <v>84</v>
      </c>
      <c r="C53" s="46">
        <v>94</v>
      </c>
      <c r="D53" s="46">
        <v>97</v>
      </c>
      <c r="E53" s="46">
        <v>97</v>
      </c>
      <c r="F53" s="46">
        <v>99</v>
      </c>
      <c r="G53" s="47">
        <f>SUM(C53:F53)</f>
        <v>387</v>
      </c>
      <c r="H53" s="48">
        <f>SUM(C54:F54)</f>
        <v>1</v>
      </c>
      <c r="I53" s="49" t="s">
        <v>31</v>
      </c>
      <c r="J53" s="50">
        <f>SUM(L54:O54)</f>
        <v>7</v>
      </c>
      <c r="K53" s="47">
        <f>SUM(L53:O53)</f>
        <v>396</v>
      </c>
      <c r="L53" s="46">
        <v>99</v>
      </c>
      <c r="M53" s="46">
        <v>99</v>
      </c>
      <c r="N53" s="46">
        <v>99</v>
      </c>
      <c r="O53" s="46">
        <v>99</v>
      </c>
      <c r="P53" s="147" t="s">
        <v>12</v>
      </c>
      <c r="Q53" s="139">
        <v>2</v>
      </c>
    </row>
    <row r="54" spans="1:24" ht="15" customHeight="1" x14ac:dyDescent="0.25">
      <c r="A54" s="121"/>
      <c r="B54" s="123"/>
      <c r="C54" s="51">
        <f>IF(C53&lt;O53,0,IF(C53=O53,1,2))</f>
        <v>0</v>
      </c>
      <c r="D54" s="51">
        <f>IF(D53&lt;N53,0,IF(D53=N53,1,2))</f>
        <v>0</v>
      </c>
      <c r="E54" s="51">
        <f>IF(E53&lt;M53,0,IF(E53=M53,1,2))</f>
        <v>0</v>
      </c>
      <c r="F54" s="51">
        <f>IF(F53&lt;L53,0,IF(F53=L53,1,2))</f>
        <v>1</v>
      </c>
      <c r="G54" s="52"/>
      <c r="H54" s="53"/>
      <c r="I54" s="54"/>
      <c r="J54" s="55"/>
      <c r="K54" s="52"/>
      <c r="L54" s="51">
        <f>IF(L53&lt;F53,0,IF(L53=F53,1,2))</f>
        <v>1</v>
      </c>
      <c r="M54" s="51">
        <f>IF(M53&lt;E53,0,IF(M53=E53,1,2))</f>
        <v>2</v>
      </c>
      <c r="N54" s="51">
        <f>IF(N53&lt;D53,0,IF(N53=D53,1,2))</f>
        <v>2</v>
      </c>
      <c r="O54" s="51">
        <f>IF(O53&lt;C53,0,IF(O53=C53,1,2))</f>
        <v>2</v>
      </c>
      <c r="P54" s="148"/>
      <c r="Q54" s="121"/>
    </row>
    <row r="55" spans="1:24" ht="15" customHeight="1" x14ac:dyDescent="0.25">
      <c r="A55" s="120">
        <v>2</v>
      </c>
      <c r="B55" s="122" t="s">
        <v>44</v>
      </c>
      <c r="C55" s="56">
        <v>93</v>
      </c>
      <c r="D55" s="56">
        <v>94</v>
      </c>
      <c r="E55" s="56">
        <v>95</v>
      </c>
      <c r="F55" s="56">
        <v>92</v>
      </c>
      <c r="G55" s="57">
        <f t="shared" ref="G55" si="7">SUM(C55:F55)</f>
        <v>374</v>
      </c>
      <c r="H55" s="58">
        <f>SUM(C56:F56)</f>
        <v>0</v>
      </c>
      <c r="I55" s="59" t="s">
        <v>31</v>
      </c>
      <c r="J55" s="60">
        <f>SUM(L56:O56)</f>
        <v>8</v>
      </c>
      <c r="K55" s="57">
        <f t="shared" ref="K55" si="8">SUM(L55:O55)</f>
        <v>388</v>
      </c>
      <c r="L55" s="56">
        <v>95</v>
      </c>
      <c r="M55" s="56">
        <v>97</v>
      </c>
      <c r="N55" s="56">
        <v>97</v>
      </c>
      <c r="O55" s="56">
        <v>99</v>
      </c>
      <c r="P55" s="124" t="s">
        <v>111</v>
      </c>
      <c r="Q55" s="120">
        <v>4</v>
      </c>
    </row>
    <row r="56" spans="1:24" ht="15" customHeight="1" x14ac:dyDescent="0.25">
      <c r="A56" s="121"/>
      <c r="B56" s="123"/>
      <c r="C56" s="51">
        <f>IF(C55&lt;O55,0,IF(C55=O55,1,2))</f>
        <v>0</v>
      </c>
      <c r="D56" s="51">
        <f>IF(D55&lt;N55,0,IF(D55=N55,1,2))</f>
        <v>0</v>
      </c>
      <c r="E56" s="51">
        <f>IF(E55&lt;M55,0,IF(E55=M55,1,2))</f>
        <v>0</v>
      </c>
      <c r="F56" s="51">
        <f>IF(F55&lt;L55,0,IF(F55=L55,1,2))</f>
        <v>0</v>
      </c>
      <c r="G56" s="52"/>
      <c r="H56" s="53"/>
      <c r="I56" s="54"/>
      <c r="J56" s="55"/>
      <c r="K56" s="52"/>
      <c r="L56" s="51">
        <f>IF(L55&lt;F55,0,IF(L55=F55,1,2))</f>
        <v>2</v>
      </c>
      <c r="M56" s="51">
        <f>IF(M55&lt;E55,0,IF(M55=E55,1,2))</f>
        <v>2</v>
      </c>
      <c r="N56" s="51">
        <f>IF(N55&lt;D55,0,IF(N55=D55,1,2))</f>
        <v>2</v>
      </c>
      <c r="O56" s="51">
        <f>IF(O55&lt;C55,0,IF(O55=C55,1,2))</f>
        <v>2</v>
      </c>
      <c r="P56" s="125"/>
      <c r="Q56" s="121"/>
    </row>
    <row r="57" spans="1:24" ht="15" customHeight="1" x14ac:dyDescent="0.25">
      <c r="A57" s="120">
        <v>3</v>
      </c>
      <c r="B57" s="122" t="s">
        <v>71</v>
      </c>
      <c r="C57" s="56">
        <v>93</v>
      </c>
      <c r="D57" s="56">
        <v>90</v>
      </c>
      <c r="E57" s="56">
        <v>97</v>
      </c>
      <c r="F57" s="56">
        <v>92</v>
      </c>
      <c r="G57" s="57">
        <f t="shared" ref="G57" si="9">SUM(C57:F57)</f>
        <v>372</v>
      </c>
      <c r="H57" s="58">
        <f>SUM(C58:F58)</f>
        <v>2</v>
      </c>
      <c r="I57" s="59" t="s">
        <v>31</v>
      </c>
      <c r="J57" s="60">
        <f>SUM(L58:O58)</f>
        <v>6</v>
      </c>
      <c r="K57" s="57">
        <f t="shared" ref="K57" si="10">SUM(L57:O57)</f>
        <v>382</v>
      </c>
      <c r="L57" s="56">
        <v>97</v>
      </c>
      <c r="M57" s="56">
        <v>95</v>
      </c>
      <c r="N57" s="56">
        <v>93</v>
      </c>
      <c r="O57" s="56">
        <v>97</v>
      </c>
      <c r="P57" s="124" t="s">
        <v>79</v>
      </c>
      <c r="Q57" s="120">
        <v>6</v>
      </c>
    </row>
    <row r="58" spans="1:24" ht="15" customHeight="1" x14ac:dyDescent="0.25">
      <c r="A58" s="121"/>
      <c r="B58" s="123"/>
      <c r="C58" s="51">
        <f>IF(C57&lt;O57,0,IF(C57=O57,1,2))</f>
        <v>0</v>
      </c>
      <c r="D58" s="51">
        <f>IF(D57&lt;N57,0,IF(D57=N57,1,2))</f>
        <v>0</v>
      </c>
      <c r="E58" s="51">
        <f>IF(E57&lt;M57,0,IF(E57=M57,1,2))</f>
        <v>2</v>
      </c>
      <c r="F58" s="51">
        <f>IF(F57&lt;L57,0,IF(F57=L57,1,2))</f>
        <v>0</v>
      </c>
      <c r="G58" s="52"/>
      <c r="H58" s="53"/>
      <c r="I58" s="54"/>
      <c r="J58" s="55"/>
      <c r="K58" s="52"/>
      <c r="L58" s="51">
        <f>IF(L57&lt;F57,0,IF(L57=F57,1,2))</f>
        <v>2</v>
      </c>
      <c r="M58" s="51">
        <f>IF(M57&lt;E57,0,IF(M57=E57,1,2))</f>
        <v>0</v>
      </c>
      <c r="N58" s="51">
        <f>IF(N57&lt;D57,0,IF(N57=D57,1,2))</f>
        <v>2</v>
      </c>
      <c r="O58" s="51">
        <f>IF(O57&lt;C57,0,IF(O57=C57,1,2))</f>
        <v>2</v>
      </c>
      <c r="P58" s="125"/>
      <c r="Q58" s="121"/>
    </row>
    <row r="59" spans="1:24" x14ac:dyDescent="0.25">
      <c r="A59" s="23"/>
      <c r="B59" s="162" t="str">
        <f>IF(H59=J59,"Stechen","Kein Stechen erforderlich")</f>
        <v>Kein Stechen erforderlich</v>
      </c>
      <c r="C59" s="163"/>
      <c r="D59" s="164"/>
      <c r="E59" s="165" t="s">
        <v>10</v>
      </c>
      <c r="F59" s="166"/>
      <c r="G59" s="61">
        <f>G57+G55+G53</f>
        <v>1133</v>
      </c>
      <c r="H59" s="24">
        <f>H57+H55+H53</f>
        <v>3</v>
      </c>
      <c r="I59" s="25" t="s">
        <v>31</v>
      </c>
      <c r="J59" s="62">
        <f>J57+J55+J53</f>
        <v>21</v>
      </c>
      <c r="K59" s="61">
        <f>K57+K55+K53</f>
        <v>1166</v>
      </c>
      <c r="L59" s="165" t="s">
        <v>10</v>
      </c>
      <c r="M59" s="166"/>
      <c r="N59" s="167" t="str">
        <f>IF(H59=J59,"Stechen","Kein Stechen erforderlich")</f>
        <v>Kein Stechen erforderlich</v>
      </c>
      <c r="O59" s="168"/>
      <c r="P59" s="169"/>
      <c r="Q59" s="23"/>
    </row>
    <row r="60" spans="1:24" ht="15.75" thickBot="1" x14ac:dyDescent="0.3">
      <c r="A60" s="97"/>
      <c r="B60" s="97"/>
      <c r="C60" s="97"/>
      <c r="D60" s="97"/>
      <c r="E60" s="97"/>
      <c r="F60" s="97"/>
      <c r="G60" s="97"/>
      <c r="H60" s="97"/>
      <c r="I60" s="97"/>
      <c r="J60" s="97"/>
      <c r="K60" s="97"/>
      <c r="L60" s="97"/>
      <c r="M60" s="97"/>
      <c r="N60" s="97"/>
      <c r="O60" s="97"/>
      <c r="P60" s="97"/>
      <c r="Q60" s="97"/>
    </row>
    <row r="61" spans="1:24" ht="15.75" thickBot="1" x14ac:dyDescent="0.3">
      <c r="B61" s="112"/>
      <c r="C61" s="113"/>
      <c r="D61" s="113"/>
      <c r="E61" s="114" t="s">
        <v>32</v>
      </c>
      <c r="F61" s="115"/>
      <c r="G61" s="114" t="s">
        <v>33</v>
      </c>
      <c r="H61" s="116"/>
      <c r="I61" s="115"/>
      <c r="J61" s="114" t="s">
        <v>34</v>
      </c>
      <c r="K61" s="115"/>
      <c r="L61" s="114" t="s">
        <v>35</v>
      </c>
      <c r="M61" s="115"/>
      <c r="N61" s="113" t="s">
        <v>39</v>
      </c>
      <c r="O61" s="113"/>
      <c r="P61" s="117"/>
    </row>
    <row r="62" spans="1:24" x14ac:dyDescent="0.25">
      <c r="A62" s="134" t="s">
        <v>30</v>
      </c>
      <c r="B62" s="134"/>
      <c r="C62" s="135" t="s">
        <v>36</v>
      </c>
      <c r="D62" s="135"/>
      <c r="E62" s="26">
        <v>1</v>
      </c>
      <c r="F62" s="27">
        <v>2</v>
      </c>
      <c r="G62" s="26">
        <v>3</v>
      </c>
      <c r="H62" s="136">
        <v>4</v>
      </c>
      <c r="I62" s="137"/>
      <c r="J62" s="26">
        <v>5</v>
      </c>
      <c r="K62" s="27">
        <v>6</v>
      </c>
      <c r="L62" s="26">
        <v>7</v>
      </c>
      <c r="M62" s="27">
        <v>8</v>
      </c>
      <c r="N62" s="135" t="s">
        <v>36</v>
      </c>
      <c r="O62" s="135"/>
      <c r="P62" s="138" t="s">
        <v>30</v>
      </c>
      <c r="Q62" s="138"/>
    </row>
    <row r="63" spans="1:24" x14ac:dyDescent="0.25">
      <c r="A63" s="104">
        <v>0</v>
      </c>
      <c r="B63" s="95" t="s">
        <v>37</v>
      </c>
      <c r="C63" s="97" t="s">
        <v>38</v>
      </c>
      <c r="D63" s="97"/>
      <c r="E63" s="44"/>
      <c r="F63" s="45"/>
      <c r="G63" s="44"/>
      <c r="H63" s="160"/>
      <c r="I63" s="161"/>
      <c r="J63" s="44"/>
      <c r="K63" s="45"/>
      <c r="L63" s="44"/>
      <c r="M63" s="45"/>
      <c r="N63" s="100" t="s">
        <v>38</v>
      </c>
      <c r="O63" s="97"/>
      <c r="P63" s="108" t="s">
        <v>37</v>
      </c>
      <c r="Q63" s="104">
        <v>0</v>
      </c>
    </row>
    <row r="64" spans="1:24" x14ac:dyDescent="0.25">
      <c r="A64" s="105"/>
      <c r="B64" s="96"/>
      <c r="C64" s="97" t="s">
        <v>30</v>
      </c>
      <c r="D64" s="101"/>
      <c r="E64" s="30" t="s">
        <v>39</v>
      </c>
      <c r="F64" s="31" t="s">
        <v>39</v>
      </c>
      <c r="G64" s="30" t="s">
        <v>39</v>
      </c>
      <c r="H64" s="118" t="s">
        <v>39</v>
      </c>
      <c r="I64" s="119" t="s">
        <v>39</v>
      </c>
      <c r="J64" s="30" t="s">
        <v>39</v>
      </c>
      <c r="K64" s="31" t="s">
        <v>39</v>
      </c>
      <c r="L64" s="30" t="s">
        <v>39</v>
      </c>
      <c r="M64" s="31" t="s">
        <v>39</v>
      </c>
      <c r="N64" s="100" t="s">
        <v>30</v>
      </c>
      <c r="O64" s="97"/>
      <c r="P64" s="109"/>
      <c r="Q64" s="105"/>
    </row>
    <row r="65" spans="1:17" x14ac:dyDescent="0.25">
      <c r="A65" s="104">
        <v>0</v>
      </c>
      <c r="B65" s="95" t="s">
        <v>40</v>
      </c>
      <c r="C65" s="97" t="s">
        <v>38</v>
      </c>
      <c r="D65" s="97"/>
      <c r="E65" s="28"/>
      <c r="F65" s="29"/>
      <c r="G65" s="28"/>
      <c r="H65" s="98"/>
      <c r="I65" s="99"/>
      <c r="J65" s="28"/>
      <c r="K65" s="29"/>
      <c r="L65" s="28"/>
      <c r="M65" s="29"/>
      <c r="N65" s="100" t="s">
        <v>38</v>
      </c>
      <c r="O65" s="97"/>
      <c r="P65" s="108" t="s">
        <v>40</v>
      </c>
      <c r="Q65" s="104">
        <v>0</v>
      </c>
    </row>
    <row r="66" spans="1:17" x14ac:dyDescent="0.25">
      <c r="A66" s="105"/>
      <c r="B66" s="96"/>
      <c r="C66" s="97" t="s">
        <v>30</v>
      </c>
      <c r="D66" s="101"/>
      <c r="E66" s="32" t="s">
        <v>39</v>
      </c>
      <c r="F66" s="33" t="s">
        <v>39</v>
      </c>
      <c r="G66" s="32" t="s">
        <v>39</v>
      </c>
      <c r="H66" s="102" t="s">
        <v>39</v>
      </c>
      <c r="I66" s="103" t="s">
        <v>39</v>
      </c>
      <c r="J66" s="32" t="s">
        <v>39</v>
      </c>
      <c r="K66" s="33" t="s">
        <v>39</v>
      </c>
      <c r="L66" s="32" t="s">
        <v>39</v>
      </c>
      <c r="M66" s="33" t="s">
        <v>39</v>
      </c>
      <c r="N66" s="100" t="s">
        <v>30</v>
      </c>
      <c r="O66" s="97"/>
      <c r="P66" s="109"/>
      <c r="Q66" s="105"/>
    </row>
    <row r="67" spans="1:17" x14ac:dyDescent="0.25">
      <c r="A67" s="104">
        <v>0</v>
      </c>
      <c r="B67" s="95" t="s">
        <v>41</v>
      </c>
      <c r="C67" s="97" t="s">
        <v>38</v>
      </c>
      <c r="D67" s="97"/>
      <c r="E67" s="34"/>
      <c r="F67" s="35"/>
      <c r="G67" s="34"/>
      <c r="H67" s="106"/>
      <c r="I67" s="107"/>
      <c r="J67" s="34"/>
      <c r="K67" s="35"/>
      <c r="L67" s="34"/>
      <c r="M67" s="35"/>
      <c r="N67" s="100" t="s">
        <v>38</v>
      </c>
      <c r="O67" s="97"/>
      <c r="P67" s="108" t="s">
        <v>41</v>
      </c>
      <c r="Q67" s="104">
        <v>0</v>
      </c>
    </row>
    <row r="68" spans="1:17" ht="15.75" thickBot="1" x14ac:dyDescent="0.3">
      <c r="A68" s="105"/>
      <c r="B68" s="96"/>
      <c r="C68" s="97" t="s">
        <v>30</v>
      </c>
      <c r="D68" s="97"/>
      <c r="E68" s="36" t="s">
        <v>39</v>
      </c>
      <c r="F68" s="37" t="s">
        <v>39</v>
      </c>
      <c r="G68" s="36" t="s">
        <v>39</v>
      </c>
      <c r="H68" s="110" t="s">
        <v>39</v>
      </c>
      <c r="I68" s="111" t="s">
        <v>39</v>
      </c>
      <c r="J68" s="36" t="s">
        <v>39</v>
      </c>
      <c r="K68" s="37" t="s">
        <v>39</v>
      </c>
      <c r="L68" s="36" t="s">
        <v>39</v>
      </c>
      <c r="M68" s="37" t="s">
        <v>39</v>
      </c>
      <c r="N68" s="97" t="s">
        <v>30</v>
      </c>
      <c r="O68" s="97"/>
      <c r="P68" s="109"/>
      <c r="Q68" s="105"/>
    </row>
    <row r="69" spans="1:17" x14ac:dyDescent="0.25">
      <c r="A69" s="38"/>
      <c r="C69" s="39"/>
      <c r="D69" s="40">
        <v>0</v>
      </c>
      <c r="E69" s="40">
        <v>0</v>
      </c>
      <c r="F69" s="40">
        <v>0</v>
      </c>
      <c r="G69" s="40">
        <v>0</v>
      </c>
      <c r="H69" s="40">
        <v>0</v>
      </c>
      <c r="I69" s="41"/>
      <c r="J69" s="40">
        <v>0</v>
      </c>
      <c r="K69" s="40">
        <v>0</v>
      </c>
      <c r="L69" s="40">
        <v>0</v>
      </c>
      <c r="M69" s="40">
        <v>0</v>
      </c>
      <c r="N69" s="42">
        <v>0</v>
      </c>
      <c r="O69" s="43"/>
      <c r="Q69" s="38"/>
    </row>
    <row r="70" spans="1:17" ht="15.75" thickBot="1" x14ac:dyDescent="0.3">
      <c r="A70" s="170"/>
      <c r="B70" s="171"/>
      <c r="C70" s="171"/>
      <c r="D70" s="171"/>
      <c r="E70" s="171"/>
      <c r="F70" s="172"/>
      <c r="G70" s="16">
        <v>0</v>
      </c>
      <c r="H70" s="97" t="s">
        <v>21</v>
      </c>
      <c r="I70" s="97"/>
      <c r="J70" s="97"/>
      <c r="K70" s="16">
        <v>0</v>
      </c>
      <c r="L70" s="170"/>
      <c r="M70" s="171"/>
      <c r="N70" s="171"/>
      <c r="O70" s="171"/>
      <c r="P70" s="171"/>
      <c r="Q70" s="172"/>
    </row>
    <row r="71" spans="1:17" ht="15.75" thickBot="1" x14ac:dyDescent="0.3">
      <c r="A71" s="17" t="s">
        <v>24</v>
      </c>
      <c r="B71" s="18"/>
      <c r="C71" s="19" t="s">
        <v>26</v>
      </c>
      <c r="D71" s="19" t="s">
        <v>27</v>
      </c>
      <c r="E71" s="19" t="s">
        <v>28</v>
      </c>
      <c r="F71" s="19" t="s">
        <v>29</v>
      </c>
      <c r="G71" s="18" t="s">
        <v>30</v>
      </c>
      <c r="H71" s="20"/>
      <c r="I71" s="20"/>
      <c r="J71" s="20"/>
      <c r="K71" s="21"/>
      <c r="L71" s="19" t="s">
        <v>29</v>
      </c>
      <c r="M71" s="19" t="s">
        <v>28</v>
      </c>
      <c r="N71" s="19" t="s">
        <v>27</v>
      </c>
      <c r="O71" s="19" t="s">
        <v>26</v>
      </c>
      <c r="P71" s="21" t="s">
        <v>25</v>
      </c>
      <c r="Q71" s="22" t="s">
        <v>24</v>
      </c>
    </row>
    <row r="72" spans="1:17" x14ac:dyDescent="0.25">
      <c r="A72" s="139">
        <v>1</v>
      </c>
      <c r="B72" s="122"/>
      <c r="C72" s="46"/>
      <c r="D72" s="46"/>
      <c r="E72" s="46"/>
      <c r="F72" s="46"/>
      <c r="G72" s="47">
        <f>SUM(C72:F72)</f>
        <v>0</v>
      </c>
      <c r="H72" s="48">
        <f>SUM(C73:F73)</f>
        <v>4</v>
      </c>
      <c r="I72" s="49" t="s">
        <v>31</v>
      </c>
      <c r="J72" s="50">
        <f>SUM(L73:O73)</f>
        <v>4</v>
      </c>
      <c r="K72" s="47">
        <f>SUM(L72:O72)</f>
        <v>0</v>
      </c>
      <c r="L72" s="46"/>
      <c r="M72" s="46"/>
      <c r="N72" s="46"/>
      <c r="O72" s="46"/>
      <c r="P72" s="147"/>
      <c r="Q72" s="139">
        <v>2</v>
      </c>
    </row>
    <row r="73" spans="1:17" x14ac:dyDescent="0.25">
      <c r="A73" s="121"/>
      <c r="B73" s="123"/>
      <c r="C73" s="51">
        <f>IF(C72&lt;O72,0,IF(C72=O72,1,2))</f>
        <v>1</v>
      </c>
      <c r="D73" s="51">
        <f>IF(D72&lt;N72,0,IF(D72=N72,1,2))</f>
        <v>1</v>
      </c>
      <c r="E73" s="51">
        <f>IF(E72&lt;M72,0,IF(E72=M72,1,2))</f>
        <v>1</v>
      </c>
      <c r="F73" s="51">
        <f>IF(F72&lt;L72,0,IF(F72=L72,1,2))</f>
        <v>1</v>
      </c>
      <c r="G73" s="52"/>
      <c r="H73" s="53"/>
      <c r="I73" s="54"/>
      <c r="J73" s="55"/>
      <c r="K73" s="52"/>
      <c r="L73" s="51">
        <f>IF(L72&lt;F72,0,IF(L72=F72,1,2))</f>
        <v>1</v>
      </c>
      <c r="M73" s="51">
        <f>IF(M72&lt;E72,0,IF(M72=E72,1,2))</f>
        <v>1</v>
      </c>
      <c r="N73" s="51">
        <f>IF(N72&lt;D72,0,IF(N72=D72,1,2))</f>
        <v>1</v>
      </c>
      <c r="O73" s="51">
        <f>IF(O72&lt;C72,0,IF(O72=C72,1,2))</f>
        <v>1</v>
      </c>
      <c r="P73" s="148"/>
      <c r="Q73" s="121"/>
    </row>
    <row r="74" spans="1:17" x14ac:dyDescent="0.25">
      <c r="A74" s="120">
        <v>2</v>
      </c>
      <c r="B74" s="122"/>
      <c r="C74" s="56"/>
      <c r="D74" s="56"/>
      <c r="E74" s="56"/>
      <c r="F74" s="56"/>
      <c r="G74" s="57">
        <f t="shared" ref="G74" si="11">SUM(C74:F74)</f>
        <v>0</v>
      </c>
      <c r="H74" s="58">
        <f>SUM(C75:F75)</f>
        <v>4</v>
      </c>
      <c r="I74" s="59" t="s">
        <v>31</v>
      </c>
      <c r="J74" s="60">
        <f>SUM(L75:O75)</f>
        <v>4</v>
      </c>
      <c r="K74" s="57">
        <f t="shared" ref="K74" si="12">SUM(L74:O74)</f>
        <v>0</v>
      </c>
      <c r="L74" s="56"/>
      <c r="M74" s="56"/>
      <c r="N74" s="56"/>
      <c r="O74" s="56"/>
      <c r="P74" s="124"/>
      <c r="Q74" s="120">
        <v>4</v>
      </c>
    </row>
    <row r="75" spans="1:17" x14ac:dyDescent="0.25">
      <c r="A75" s="121"/>
      <c r="B75" s="123"/>
      <c r="C75" s="51">
        <f>IF(C74&lt;O74,0,IF(C74=O74,1,2))</f>
        <v>1</v>
      </c>
      <c r="D75" s="51">
        <f>IF(D74&lt;N74,0,IF(D74=N74,1,2))</f>
        <v>1</v>
      </c>
      <c r="E75" s="51">
        <f>IF(E74&lt;M74,0,IF(E74=M74,1,2))</f>
        <v>1</v>
      </c>
      <c r="F75" s="51">
        <f>IF(F74&lt;L74,0,IF(F74=L74,1,2))</f>
        <v>1</v>
      </c>
      <c r="G75" s="52"/>
      <c r="H75" s="53"/>
      <c r="I75" s="54"/>
      <c r="J75" s="55"/>
      <c r="K75" s="52"/>
      <c r="L75" s="51">
        <f>IF(L74&lt;F74,0,IF(L74=F74,1,2))</f>
        <v>1</v>
      </c>
      <c r="M75" s="51">
        <f>IF(M74&lt;E74,0,IF(M74=E74,1,2))</f>
        <v>1</v>
      </c>
      <c r="N75" s="51">
        <f>IF(N74&lt;D74,0,IF(N74=D74,1,2))</f>
        <v>1</v>
      </c>
      <c r="O75" s="51">
        <f>IF(O74&lt;C74,0,IF(O74=C74,1,2))</f>
        <v>1</v>
      </c>
      <c r="P75" s="125"/>
      <c r="Q75" s="121"/>
    </row>
    <row r="76" spans="1:17" x14ac:dyDescent="0.25">
      <c r="A76" s="120">
        <v>3</v>
      </c>
      <c r="B76" s="122"/>
      <c r="C76" s="56"/>
      <c r="D76" s="56"/>
      <c r="E76" s="56"/>
      <c r="F76" s="56"/>
      <c r="G76" s="57">
        <f t="shared" ref="G76" si="13">SUM(C76:F76)</f>
        <v>0</v>
      </c>
      <c r="H76" s="58">
        <f>SUM(C77:F77)</f>
        <v>4</v>
      </c>
      <c r="I76" s="59" t="s">
        <v>31</v>
      </c>
      <c r="J76" s="60">
        <f>SUM(L77:O77)</f>
        <v>4</v>
      </c>
      <c r="K76" s="57">
        <f t="shared" ref="K76" si="14">SUM(L76:O76)</f>
        <v>0</v>
      </c>
      <c r="L76" s="56"/>
      <c r="M76" s="56"/>
      <c r="N76" s="56"/>
      <c r="O76" s="56"/>
      <c r="P76" s="124"/>
      <c r="Q76" s="120">
        <v>6</v>
      </c>
    </row>
    <row r="77" spans="1:17" x14ac:dyDescent="0.25">
      <c r="A77" s="121"/>
      <c r="B77" s="123"/>
      <c r="C77" s="51">
        <f>IF(C76&lt;O76,0,IF(C76=O76,1,2))</f>
        <v>1</v>
      </c>
      <c r="D77" s="51">
        <f>IF(D76&lt;N76,0,IF(D76=N76,1,2))</f>
        <v>1</v>
      </c>
      <c r="E77" s="51">
        <f>IF(E76&lt;M76,0,IF(E76=M76,1,2))</f>
        <v>1</v>
      </c>
      <c r="F77" s="51">
        <f>IF(F76&lt;L76,0,IF(F76=L76,1,2))</f>
        <v>1</v>
      </c>
      <c r="G77" s="52"/>
      <c r="H77" s="53"/>
      <c r="I77" s="54"/>
      <c r="J77" s="55"/>
      <c r="K77" s="52"/>
      <c r="L77" s="51">
        <f>IF(L76&lt;F76,0,IF(L76=F76,1,2))</f>
        <v>1</v>
      </c>
      <c r="M77" s="51">
        <f>IF(M76&lt;E76,0,IF(M76=E76,1,2))</f>
        <v>1</v>
      </c>
      <c r="N77" s="51">
        <f>IF(N76&lt;D76,0,IF(N76=D76,1,2))</f>
        <v>1</v>
      </c>
      <c r="O77" s="51">
        <f>IF(O76&lt;C76,0,IF(O76=C76,1,2))</f>
        <v>1</v>
      </c>
      <c r="P77" s="125"/>
      <c r="Q77" s="121"/>
    </row>
    <row r="78" spans="1:17" x14ac:dyDescent="0.25">
      <c r="A78" s="23"/>
      <c r="B78" s="162" t="str">
        <f>IF(H78=J78,"Stechen","Kein Stechen erforderlich")</f>
        <v>Stechen</v>
      </c>
      <c r="C78" s="163"/>
      <c r="D78" s="164"/>
      <c r="E78" s="165" t="s">
        <v>10</v>
      </c>
      <c r="F78" s="166"/>
      <c r="G78" s="61">
        <f>G76+G74+G72</f>
        <v>0</v>
      </c>
      <c r="H78" s="24">
        <f>H76+H74+H72</f>
        <v>12</v>
      </c>
      <c r="I78" s="25" t="s">
        <v>31</v>
      </c>
      <c r="J78" s="62">
        <f>J76+J74+J72</f>
        <v>12</v>
      </c>
      <c r="K78" s="61">
        <f>K76+K74+K72</f>
        <v>0</v>
      </c>
      <c r="L78" s="165" t="s">
        <v>10</v>
      </c>
      <c r="M78" s="166"/>
      <c r="N78" s="167" t="str">
        <f>IF(H78=J78,"Stechen","Kein Stechen erforderlich")</f>
        <v>Stechen</v>
      </c>
      <c r="O78" s="168"/>
      <c r="P78" s="169"/>
      <c r="Q78" s="23"/>
    </row>
    <row r="79" spans="1:17" ht="15.75" thickBot="1" x14ac:dyDescent="0.3">
      <c r="A79" s="97"/>
      <c r="B79" s="97"/>
      <c r="C79" s="97"/>
      <c r="D79" s="97"/>
      <c r="E79" s="97"/>
      <c r="F79" s="97"/>
      <c r="G79" s="97"/>
      <c r="H79" s="97"/>
      <c r="I79" s="97"/>
      <c r="J79" s="97"/>
      <c r="K79" s="97"/>
      <c r="L79" s="97"/>
      <c r="M79" s="97"/>
      <c r="N79" s="97"/>
      <c r="O79" s="97"/>
      <c r="P79" s="97"/>
      <c r="Q79" s="97"/>
    </row>
    <row r="80" spans="1:17" ht="15.75" thickBot="1" x14ac:dyDescent="0.3">
      <c r="B80" s="112"/>
      <c r="C80" s="113"/>
      <c r="D80" s="113"/>
      <c r="E80" s="114" t="s">
        <v>32</v>
      </c>
      <c r="F80" s="115"/>
      <c r="G80" s="114" t="s">
        <v>33</v>
      </c>
      <c r="H80" s="116"/>
      <c r="I80" s="115"/>
      <c r="J80" s="114" t="s">
        <v>34</v>
      </c>
      <c r="K80" s="115"/>
      <c r="L80" s="114" t="s">
        <v>35</v>
      </c>
      <c r="M80" s="115"/>
      <c r="N80" s="113" t="s">
        <v>39</v>
      </c>
      <c r="O80" s="113"/>
      <c r="P80" s="117"/>
    </row>
    <row r="81" spans="1:17" x14ac:dyDescent="0.25">
      <c r="A81" s="134" t="s">
        <v>30</v>
      </c>
      <c r="B81" s="134"/>
      <c r="C81" s="135" t="s">
        <v>36</v>
      </c>
      <c r="D81" s="135"/>
      <c r="E81" s="26">
        <v>1</v>
      </c>
      <c r="F81" s="27">
        <v>2</v>
      </c>
      <c r="G81" s="26">
        <v>3</v>
      </c>
      <c r="H81" s="136">
        <v>4</v>
      </c>
      <c r="I81" s="137"/>
      <c r="J81" s="26">
        <v>5</v>
      </c>
      <c r="K81" s="27">
        <v>6</v>
      </c>
      <c r="L81" s="26">
        <v>7</v>
      </c>
      <c r="M81" s="27">
        <v>8</v>
      </c>
      <c r="N81" s="135" t="s">
        <v>36</v>
      </c>
      <c r="O81" s="135"/>
      <c r="P81" s="138" t="s">
        <v>30</v>
      </c>
      <c r="Q81" s="138"/>
    </row>
    <row r="82" spans="1:17" x14ac:dyDescent="0.25">
      <c r="A82" s="104">
        <v>0</v>
      </c>
      <c r="B82" s="95" t="s">
        <v>37</v>
      </c>
      <c r="C82" s="97" t="s">
        <v>38</v>
      </c>
      <c r="D82" s="97"/>
      <c r="E82" s="44"/>
      <c r="F82" s="45"/>
      <c r="G82" s="44"/>
      <c r="H82" s="160"/>
      <c r="I82" s="161"/>
      <c r="J82" s="44"/>
      <c r="K82" s="45"/>
      <c r="L82" s="44"/>
      <c r="M82" s="45"/>
      <c r="N82" s="100" t="s">
        <v>38</v>
      </c>
      <c r="O82" s="97"/>
      <c r="P82" s="108" t="s">
        <v>37</v>
      </c>
      <c r="Q82" s="104">
        <v>0</v>
      </c>
    </row>
    <row r="83" spans="1:17" x14ac:dyDescent="0.25">
      <c r="A83" s="105"/>
      <c r="B83" s="96"/>
      <c r="C83" s="97" t="s">
        <v>30</v>
      </c>
      <c r="D83" s="101"/>
      <c r="E83" s="30" t="s">
        <v>39</v>
      </c>
      <c r="F83" s="31" t="s">
        <v>39</v>
      </c>
      <c r="G83" s="30" t="s">
        <v>39</v>
      </c>
      <c r="H83" s="118" t="s">
        <v>39</v>
      </c>
      <c r="I83" s="119" t="s">
        <v>39</v>
      </c>
      <c r="J83" s="30" t="s">
        <v>39</v>
      </c>
      <c r="K83" s="31" t="s">
        <v>39</v>
      </c>
      <c r="L83" s="30" t="s">
        <v>39</v>
      </c>
      <c r="M83" s="31" t="s">
        <v>39</v>
      </c>
      <c r="N83" s="100" t="s">
        <v>30</v>
      </c>
      <c r="O83" s="97"/>
      <c r="P83" s="109"/>
      <c r="Q83" s="105"/>
    </row>
    <row r="84" spans="1:17" x14ac:dyDescent="0.25">
      <c r="A84" s="104">
        <v>0</v>
      </c>
      <c r="B84" s="95" t="s">
        <v>40</v>
      </c>
      <c r="C84" s="97" t="s">
        <v>38</v>
      </c>
      <c r="D84" s="97"/>
      <c r="E84" s="28"/>
      <c r="F84" s="29"/>
      <c r="G84" s="28"/>
      <c r="H84" s="98"/>
      <c r="I84" s="99"/>
      <c r="J84" s="28"/>
      <c r="K84" s="29"/>
      <c r="L84" s="28"/>
      <c r="M84" s="29"/>
      <c r="N84" s="100" t="s">
        <v>38</v>
      </c>
      <c r="O84" s="97"/>
      <c r="P84" s="108" t="s">
        <v>40</v>
      </c>
      <c r="Q84" s="104">
        <v>0</v>
      </c>
    </row>
    <row r="85" spans="1:17" x14ac:dyDescent="0.25">
      <c r="A85" s="105"/>
      <c r="B85" s="96"/>
      <c r="C85" s="97" t="s">
        <v>30</v>
      </c>
      <c r="D85" s="101"/>
      <c r="E85" s="32" t="s">
        <v>39</v>
      </c>
      <c r="F85" s="33" t="s">
        <v>39</v>
      </c>
      <c r="G85" s="32" t="s">
        <v>39</v>
      </c>
      <c r="H85" s="102" t="s">
        <v>39</v>
      </c>
      <c r="I85" s="103" t="s">
        <v>39</v>
      </c>
      <c r="J85" s="32" t="s">
        <v>39</v>
      </c>
      <c r="K85" s="33" t="s">
        <v>39</v>
      </c>
      <c r="L85" s="32" t="s">
        <v>39</v>
      </c>
      <c r="M85" s="33" t="s">
        <v>39</v>
      </c>
      <c r="N85" s="100" t="s">
        <v>30</v>
      </c>
      <c r="O85" s="97"/>
      <c r="P85" s="109"/>
      <c r="Q85" s="105"/>
    </row>
    <row r="86" spans="1:17" x14ac:dyDescent="0.25">
      <c r="A86" s="104">
        <v>0</v>
      </c>
      <c r="B86" s="95" t="s">
        <v>41</v>
      </c>
      <c r="C86" s="97" t="s">
        <v>38</v>
      </c>
      <c r="D86" s="97"/>
      <c r="E86" s="34"/>
      <c r="F86" s="35"/>
      <c r="G86" s="34"/>
      <c r="H86" s="106"/>
      <c r="I86" s="107"/>
      <c r="J86" s="34"/>
      <c r="K86" s="35"/>
      <c r="L86" s="34"/>
      <c r="M86" s="35"/>
      <c r="N86" s="100" t="s">
        <v>38</v>
      </c>
      <c r="O86" s="97"/>
      <c r="P86" s="108" t="s">
        <v>41</v>
      </c>
      <c r="Q86" s="104">
        <v>0</v>
      </c>
    </row>
    <row r="87" spans="1:17" ht="15.75" thickBot="1" x14ac:dyDescent="0.3">
      <c r="A87" s="105"/>
      <c r="B87" s="96"/>
      <c r="C87" s="97" t="s">
        <v>30</v>
      </c>
      <c r="D87" s="97"/>
      <c r="E87" s="36" t="s">
        <v>39</v>
      </c>
      <c r="F87" s="37" t="s">
        <v>39</v>
      </c>
      <c r="G87" s="36" t="s">
        <v>39</v>
      </c>
      <c r="H87" s="110" t="s">
        <v>39</v>
      </c>
      <c r="I87" s="111" t="s">
        <v>39</v>
      </c>
      <c r="J87" s="36" t="s">
        <v>39</v>
      </c>
      <c r="K87" s="37" t="s">
        <v>39</v>
      </c>
      <c r="L87" s="36" t="s">
        <v>39</v>
      </c>
      <c r="M87" s="37" t="s">
        <v>39</v>
      </c>
      <c r="N87" s="97" t="s">
        <v>30</v>
      </c>
      <c r="O87" s="97"/>
      <c r="P87" s="109"/>
      <c r="Q87" s="105"/>
    </row>
  </sheetData>
  <mergeCells count="252">
    <mergeCell ref="A1:M1"/>
    <mergeCell ref="N1:Q1"/>
    <mergeCell ref="C3:O3"/>
    <mergeCell ref="C4:O4"/>
    <mergeCell ref="C5:O5"/>
    <mergeCell ref="A7:Q7"/>
    <mergeCell ref="A13:A14"/>
    <mergeCell ref="B13:B14"/>
    <mergeCell ref="P13:P14"/>
    <mergeCell ref="Q13:Q14"/>
    <mergeCell ref="A15:A16"/>
    <mergeCell ref="B15:B16"/>
    <mergeCell ref="P15:P16"/>
    <mergeCell ref="Q15:Q16"/>
    <mergeCell ref="A9:F9"/>
    <mergeCell ref="H9:J9"/>
    <mergeCell ref="L9:Q9"/>
    <mergeCell ref="A11:A12"/>
    <mergeCell ref="B11:B12"/>
    <mergeCell ref="P11:P12"/>
    <mergeCell ref="Q11:Q12"/>
    <mergeCell ref="N19:P19"/>
    <mergeCell ref="A20:B20"/>
    <mergeCell ref="C20:D20"/>
    <mergeCell ref="H20:I20"/>
    <mergeCell ref="N20:O20"/>
    <mergeCell ref="P20:Q20"/>
    <mergeCell ref="B17:D17"/>
    <mergeCell ref="E17:F17"/>
    <mergeCell ref="L17:M17"/>
    <mergeCell ref="N17:P17"/>
    <mergeCell ref="A18:Q18"/>
    <mergeCell ref="B19:D19"/>
    <mergeCell ref="E19:F19"/>
    <mergeCell ref="G19:I19"/>
    <mergeCell ref="J19:K19"/>
    <mergeCell ref="L19:M19"/>
    <mergeCell ref="Q21:Q22"/>
    <mergeCell ref="C22:D22"/>
    <mergeCell ref="H22:I22"/>
    <mergeCell ref="N22:O22"/>
    <mergeCell ref="A23:A24"/>
    <mergeCell ref="B23:B24"/>
    <mergeCell ref="C23:D23"/>
    <mergeCell ref="H23:I23"/>
    <mergeCell ref="N23:O23"/>
    <mergeCell ref="P23:P24"/>
    <mergeCell ref="A21:A22"/>
    <mergeCell ref="B21:B22"/>
    <mergeCell ref="C21:D21"/>
    <mergeCell ref="H21:I21"/>
    <mergeCell ref="N21:O21"/>
    <mergeCell ref="P21:P22"/>
    <mergeCell ref="Q23:Q24"/>
    <mergeCell ref="C24:D24"/>
    <mergeCell ref="H24:I24"/>
    <mergeCell ref="N24:O24"/>
    <mergeCell ref="Q32:Q33"/>
    <mergeCell ref="A34:A35"/>
    <mergeCell ref="B34:B35"/>
    <mergeCell ref="P34:P35"/>
    <mergeCell ref="Q34:Q35"/>
    <mergeCell ref="Q25:Q26"/>
    <mergeCell ref="C26:D26"/>
    <mergeCell ref="H26:I26"/>
    <mergeCell ref="N26:O26"/>
    <mergeCell ref="A28:Q28"/>
    <mergeCell ref="A30:F30"/>
    <mergeCell ref="H30:J30"/>
    <mergeCell ref="L30:Q30"/>
    <mergeCell ref="A25:A26"/>
    <mergeCell ref="B25:B26"/>
    <mergeCell ref="C25:D25"/>
    <mergeCell ref="H25:I25"/>
    <mergeCell ref="N25:O25"/>
    <mergeCell ref="P25:P26"/>
    <mergeCell ref="A32:A33"/>
    <mergeCell ref="B32:B33"/>
    <mergeCell ref="P32:P33"/>
    <mergeCell ref="A39:Q39"/>
    <mergeCell ref="B40:D40"/>
    <mergeCell ref="E40:F40"/>
    <mergeCell ref="G40:I40"/>
    <mergeCell ref="J40:K40"/>
    <mergeCell ref="L40:M40"/>
    <mergeCell ref="N40:P40"/>
    <mergeCell ref="A36:A37"/>
    <mergeCell ref="B36:B37"/>
    <mergeCell ref="P36:P37"/>
    <mergeCell ref="Q36:Q37"/>
    <mergeCell ref="B38:D38"/>
    <mergeCell ref="E38:F38"/>
    <mergeCell ref="L38:M38"/>
    <mergeCell ref="N38:P38"/>
    <mergeCell ref="A41:B41"/>
    <mergeCell ref="C41:D41"/>
    <mergeCell ref="H41:I41"/>
    <mergeCell ref="N41:O41"/>
    <mergeCell ref="P41:Q41"/>
    <mergeCell ref="A42:A43"/>
    <mergeCell ref="B42:B43"/>
    <mergeCell ref="C42:D42"/>
    <mergeCell ref="H42:I42"/>
    <mergeCell ref="N42:O42"/>
    <mergeCell ref="P42:P43"/>
    <mergeCell ref="Q42:Q43"/>
    <mergeCell ref="C43:D43"/>
    <mergeCell ref="H43:I43"/>
    <mergeCell ref="N43:O43"/>
    <mergeCell ref="A49:Q49"/>
    <mergeCell ref="P44:P45"/>
    <mergeCell ref="Q44:Q45"/>
    <mergeCell ref="C45:D45"/>
    <mergeCell ref="H45:I45"/>
    <mergeCell ref="N45:O45"/>
    <mergeCell ref="A46:A47"/>
    <mergeCell ref="B46:B47"/>
    <mergeCell ref="C46:D46"/>
    <mergeCell ref="H46:I46"/>
    <mergeCell ref="N46:O46"/>
    <mergeCell ref="A44:A45"/>
    <mergeCell ref="B44:B45"/>
    <mergeCell ref="C44:D44"/>
    <mergeCell ref="H44:I44"/>
    <mergeCell ref="N44:O44"/>
    <mergeCell ref="P46:P47"/>
    <mergeCell ref="Q46:Q47"/>
    <mergeCell ref="C47:D47"/>
    <mergeCell ref="H47:I47"/>
    <mergeCell ref="N47:O47"/>
    <mergeCell ref="A55:A56"/>
    <mergeCell ref="B55:B56"/>
    <mergeCell ref="P55:P56"/>
    <mergeCell ref="Q55:Q56"/>
    <mergeCell ref="A57:A58"/>
    <mergeCell ref="B57:B58"/>
    <mergeCell ref="P57:P58"/>
    <mergeCell ref="Q57:Q58"/>
    <mergeCell ref="A51:F51"/>
    <mergeCell ref="H51:J51"/>
    <mergeCell ref="L51:Q51"/>
    <mergeCell ref="A53:A54"/>
    <mergeCell ref="B53:B54"/>
    <mergeCell ref="P53:P54"/>
    <mergeCell ref="Q53:Q54"/>
    <mergeCell ref="N61:P61"/>
    <mergeCell ref="A62:B62"/>
    <mergeCell ref="C62:D62"/>
    <mergeCell ref="H62:I62"/>
    <mergeCell ref="N62:O62"/>
    <mergeCell ref="P62:Q62"/>
    <mergeCell ref="B59:D59"/>
    <mergeCell ref="E59:F59"/>
    <mergeCell ref="L59:M59"/>
    <mergeCell ref="N59:P59"/>
    <mergeCell ref="A60:Q60"/>
    <mergeCell ref="B61:D61"/>
    <mergeCell ref="E61:F61"/>
    <mergeCell ref="G61:I61"/>
    <mergeCell ref="J61:K61"/>
    <mergeCell ref="L61:M61"/>
    <mergeCell ref="Q63:Q64"/>
    <mergeCell ref="C64:D64"/>
    <mergeCell ref="H64:I64"/>
    <mergeCell ref="N64:O64"/>
    <mergeCell ref="A65:A66"/>
    <mergeCell ref="B65:B66"/>
    <mergeCell ref="C65:D65"/>
    <mergeCell ref="H65:I65"/>
    <mergeCell ref="N65:O65"/>
    <mergeCell ref="P65:P66"/>
    <mergeCell ref="A63:A64"/>
    <mergeCell ref="B63:B64"/>
    <mergeCell ref="C63:D63"/>
    <mergeCell ref="H63:I63"/>
    <mergeCell ref="N63:O63"/>
    <mergeCell ref="P63:P64"/>
    <mergeCell ref="Q65:Q66"/>
    <mergeCell ref="C66:D66"/>
    <mergeCell ref="H66:I66"/>
    <mergeCell ref="N66:O66"/>
    <mergeCell ref="Q72:Q73"/>
    <mergeCell ref="A74:A75"/>
    <mergeCell ref="B74:B75"/>
    <mergeCell ref="P74:P75"/>
    <mergeCell ref="Q74:Q75"/>
    <mergeCell ref="Q67:Q68"/>
    <mergeCell ref="C68:D68"/>
    <mergeCell ref="H68:I68"/>
    <mergeCell ref="N68:O68"/>
    <mergeCell ref="A70:F70"/>
    <mergeCell ref="H70:J70"/>
    <mergeCell ref="L70:Q70"/>
    <mergeCell ref="A67:A68"/>
    <mergeCell ref="B67:B68"/>
    <mergeCell ref="C67:D67"/>
    <mergeCell ref="H67:I67"/>
    <mergeCell ref="N67:O67"/>
    <mergeCell ref="P67:P68"/>
    <mergeCell ref="A72:A73"/>
    <mergeCell ref="B72:B73"/>
    <mergeCell ref="P72:P73"/>
    <mergeCell ref="A76:A77"/>
    <mergeCell ref="B76:B77"/>
    <mergeCell ref="P76:P77"/>
    <mergeCell ref="Q76:Q77"/>
    <mergeCell ref="B78:D78"/>
    <mergeCell ref="E78:F78"/>
    <mergeCell ref="L78:M78"/>
    <mergeCell ref="N78:P78"/>
    <mergeCell ref="A81:B81"/>
    <mergeCell ref="C81:D81"/>
    <mergeCell ref="H81:I81"/>
    <mergeCell ref="N81:O81"/>
    <mergeCell ref="P81:Q81"/>
    <mergeCell ref="P86:P87"/>
    <mergeCell ref="Q86:Q87"/>
    <mergeCell ref="C87:D87"/>
    <mergeCell ref="H87:I87"/>
    <mergeCell ref="N87:O87"/>
    <mergeCell ref="P84:P85"/>
    <mergeCell ref="Q84:Q85"/>
    <mergeCell ref="N85:O85"/>
    <mergeCell ref="A79:Q79"/>
    <mergeCell ref="B80:D80"/>
    <mergeCell ref="E80:F80"/>
    <mergeCell ref="G80:I80"/>
    <mergeCell ref="J80:K80"/>
    <mergeCell ref="L80:M80"/>
    <mergeCell ref="N80:P80"/>
    <mergeCell ref="A82:A83"/>
    <mergeCell ref="B82:B83"/>
    <mergeCell ref="C82:D82"/>
    <mergeCell ref="P82:P83"/>
    <mergeCell ref="Q82:Q83"/>
    <mergeCell ref="C83:D83"/>
    <mergeCell ref="H83:I83"/>
    <mergeCell ref="N83:O83"/>
    <mergeCell ref="A84:A85"/>
    <mergeCell ref="B84:B85"/>
    <mergeCell ref="C84:D84"/>
    <mergeCell ref="H84:I84"/>
    <mergeCell ref="N84:O84"/>
    <mergeCell ref="C85:D85"/>
    <mergeCell ref="H85:I85"/>
    <mergeCell ref="H82:I82"/>
    <mergeCell ref="N82:O82"/>
    <mergeCell ref="A86:A87"/>
    <mergeCell ref="B86:B87"/>
    <mergeCell ref="C86:D86"/>
    <mergeCell ref="H86:I86"/>
    <mergeCell ref="N86:O86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12</vt:i4>
      </vt:variant>
    </vt:vector>
  </HeadingPairs>
  <TitlesOfParts>
    <vt:vector size="12" baseType="lpstr">
      <vt:lpstr>Finalergebnis</vt:lpstr>
      <vt:lpstr>Finale</vt:lpstr>
      <vt:lpstr>Halbfinale</vt:lpstr>
      <vt:lpstr>Landesliga 2023_24 Stand</vt:lpstr>
      <vt:lpstr>Landesliga 2023_24 Schnittliste</vt:lpstr>
      <vt:lpstr>Runde 1</vt:lpstr>
      <vt:lpstr>Runde 2</vt:lpstr>
      <vt:lpstr>Runde 3</vt:lpstr>
      <vt:lpstr>Runde 4</vt:lpstr>
      <vt:lpstr>Runde 5</vt:lpstr>
      <vt:lpstr>Runde 6</vt:lpstr>
      <vt:lpstr>Runde 7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arnold.moerth76@gmail.com</cp:lastModifiedBy>
  <dcterms:created xsi:type="dcterms:W3CDTF">2021-10-22T13:03:30Z</dcterms:created>
  <dcterms:modified xsi:type="dcterms:W3CDTF">2024-12-28T14:52:19Z</dcterms:modified>
</cp:coreProperties>
</file>